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rhitektura\"/>
    </mc:Choice>
  </mc:AlternateContent>
  <xr:revisionPtr revIDLastSave="0" documentId="8_{81AA6A91-7EF7-4C08-A474-F2976A0BB188}" xr6:coauthVersionLast="45" xr6:coauthVersionMax="45" xr10:uidLastSave="{00000000-0000-0000-0000-000000000000}"/>
  <bookViews>
    <workbookView xWindow="2616" yWindow="2616" windowWidth="17280" windowHeight="8880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Evidencija!$A$1:$P$138</definedName>
    <definedName name="_xlnm.Print_Area" localSheetId="4">Zakljucne!$A$1:$G$138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Spisak!$A$3:$Z$174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74" i="111" l="1"/>
  <c r="Y174" i="111"/>
  <c r="X174" i="111"/>
  <c r="W174" i="111"/>
  <c r="V174" i="111"/>
  <c r="U174" i="111"/>
  <c r="T174" i="111"/>
  <c r="S174" i="111"/>
  <c r="Z173" i="111"/>
  <c r="Y173" i="111"/>
  <c r="X173" i="111"/>
  <c r="W173" i="111"/>
  <c r="V173" i="111"/>
  <c r="U173" i="111"/>
  <c r="T173" i="111"/>
  <c r="S173" i="111"/>
  <c r="Z172" i="111"/>
  <c r="X172" i="111"/>
  <c r="V172" i="111"/>
  <c r="U172" i="111"/>
  <c r="T172" i="111"/>
  <c r="W172" i="111" s="1"/>
  <c r="Y172" i="111" s="1"/>
  <c r="S172" i="111"/>
  <c r="Z171" i="111"/>
  <c r="X171" i="111"/>
  <c r="W171" i="111"/>
  <c r="Y171" i="111" s="1"/>
  <c r="V171" i="111"/>
  <c r="U171" i="111"/>
  <c r="T171" i="111"/>
  <c r="S171" i="111"/>
  <c r="Z170" i="111"/>
  <c r="Y170" i="111"/>
  <c r="X170" i="111"/>
  <c r="W170" i="111"/>
  <c r="V170" i="111"/>
  <c r="U170" i="111"/>
  <c r="T170" i="111"/>
  <c r="S170" i="111"/>
  <c r="Z169" i="111"/>
  <c r="Y169" i="111"/>
  <c r="X169" i="111"/>
  <c r="W169" i="111"/>
  <c r="V169" i="111"/>
  <c r="U169" i="111"/>
  <c r="T169" i="111"/>
  <c r="S169" i="111"/>
  <c r="Z168" i="111"/>
  <c r="Y168" i="111"/>
  <c r="X168" i="111"/>
  <c r="W168" i="111"/>
  <c r="V168" i="111"/>
  <c r="U168" i="111"/>
  <c r="T168" i="111"/>
  <c r="S168" i="111"/>
  <c r="Z167" i="111"/>
  <c r="Y167" i="111"/>
  <c r="X167" i="111"/>
  <c r="W167" i="111"/>
  <c r="V167" i="111"/>
  <c r="U167" i="111"/>
  <c r="T167" i="111"/>
  <c r="S167" i="111"/>
  <c r="Z166" i="111"/>
  <c r="Y166" i="111"/>
  <c r="X166" i="111"/>
  <c r="W166" i="111"/>
  <c r="V166" i="111"/>
  <c r="U166" i="111"/>
  <c r="T166" i="111"/>
  <c r="S166" i="111"/>
  <c r="Z165" i="111"/>
  <c r="Y165" i="111"/>
  <c r="X165" i="111"/>
  <c r="W165" i="111"/>
  <c r="V165" i="111"/>
  <c r="U165" i="111"/>
  <c r="T165" i="111"/>
  <c r="S165" i="111"/>
  <c r="Z164" i="111"/>
  <c r="X164" i="111"/>
  <c r="V164" i="111"/>
  <c r="U164" i="111"/>
  <c r="T164" i="111"/>
  <c r="W164" i="111" s="1"/>
  <c r="Y164" i="111" s="1"/>
  <c r="S164" i="111"/>
  <c r="Z163" i="111"/>
  <c r="Y163" i="111"/>
  <c r="X163" i="111"/>
  <c r="W163" i="111"/>
  <c r="V163" i="111"/>
  <c r="U163" i="111"/>
  <c r="T163" i="111"/>
  <c r="S163" i="111"/>
  <c r="Z162" i="111"/>
  <c r="Y162" i="111"/>
  <c r="X162" i="111"/>
  <c r="W162" i="111"/>
  <c r="V162" i="111"/>
  <c r="U162" i="111"/>
  <c r="T162" i="111"/>
  <c r="S162" i="111"/>
  <c r="Z161" i="111"/>
  <c r="Y161" i="111"/>
  <c r="X161" i="111"/>
  <c r="W161" i="111"/>
  <c r="V161" i="111"/>
  <c r="U161" i="111"/>
  <c r="T161" i="111"/>
  <c r="S161" i="111"/>
  <c r="Z160" i="111"/>
  <c r="X160" i="111"/>
  <c r="V160" i="111"/>
  <c r="U160" i="111"/>
  <c r="T160" i="111"/>
  <c r="W160" i="111" s="1"/>
  <c r="Y160" i="111" s="1"/>
  <c r="S160" i="111"/>
  <c r="Z159" i="111"/>
  <c r="Y159" i="111"/>
  <c r="X159" i="111"/>
  <c r="W159" i="111"/>
  <c r="V159" i="111"/>
  <c r="U159" i="111"/>
  <c r="T159" i="111"/>
  <c r="S159" i="111"/>
  <c r="Z158" i="111"/>
  <c r="Y158" i="111"/>
  <c r="X158" i="111"/>
  <c r="W158" i="111"/>
  <c r="V158" i="111"/>
  <c r="U158" i="111"/>
  <c r="T158" i="111"/>
  <c r="S158" i="111"/>
  <c r="Z157" i="111"/>
  <c r="Y157" i="111"/>
  <c r="X157" i="111"/>
  <c r="W157" i="111"/>
  <c r="V157" i="111"/>
  <c r="U157" i="111"/>
  <c r="T157" i="111"/>
  <c r="S157" i="111"/>
  <c r="Z156" i="111"/>
  <c r="Y156" i="111"/>
  <c r="X156" i="111"/>
  <c r="W156" i="111"/>
  <c r="V156" i="111"/>
  <c r="U156" i="111"/>
  <c r="T156" i="111"/>
  <c r="S156" i="111"/>
  <c r="Z155" i="111"/>
  <c r="X155" i="111"/>
  <c r="V155" i="111"/>
  <c r="U155" i="111"/>
  <c r="T155" i="111"/>
  <c r="W155" i="111" s="1"/>
  <c r="Y155" i="111" s="1"/>
  <c r="S155" i="111"/>
  <c r="Z154" i="111"/>
  <c r="Y154" i="111"/>
  <c r="X154" i="111"/>
  <c r="W154" i="111"/>
  <c r="V154" i="111"/>
  <c r="U154" i="111"/>
  <c r="T154" i="111"/>
  <c r="S154" i="111"/>
  <c r="Z153" i="111"/>
  <c r="Y153" i="111"/>
  <c r="X153" i="111"/>
  <c r="W153" i="111"/>
  <c r="V153" i="111"/>
  <c r="U153" i="111"/>
  <c r="T153" i="111"/>
  <c r="S153" i="111"/>
  <c r="Z152" i="111"/>
  <c r="Y152" i="111"/>
  <c r="X152" i="111"/>
  <c r="W152" i="111"/>
  <c r="V152" i="111"/>
  <c r="U152" i="111"/>
  <c r="T152" i="111"/>
  <c r="S152" i="111"/>
  <c r="Z151" i="111"/>
  <c r="Y151" i="111"/>
  <c r="X151" i="111"/>
  <c r="W151" i="111"/>
  <c r="V151" i="111"/>
  <c r="U151" i="111"/>
  <c r="T151" i="111"/>
  <c r="S151" i="111"/>
  <c r="Z150" i="111"/>
  <c r="X150" i="111"/>
  <c r="V150" i="111"/>
  <c r="U150" i="111"/>
  <c r="T150" i="111"/>
  <c r="W150" i="111" s="1"/>
  <c r="Y150" i="111" s="1"/>
  <c r="S150" i="111"/>
  <c r="Z149" i="111"/>
  <c r="Y149" i="111"/>
  <c r="X149" i="111"/>
  <c r="W149" i="111"/>
  <c r="V149" i="111"/>
  <c r="U149" i="111"/>
  <c r="T149" i="111"/>
  <c r="S149" i="111"/>
  <c r="Z148" i="111"/>
  <c r="X148" i="111"/>
  <c r="W148" i="111"/>
  <c r="Y148" i="111" s="1"/>
  <c r="V148" i="111"/>
  <c r="U148" i="111"/>
  <c r="T148" i="111"/>
  <c r="S148" i="111"/>
  <c r="Z147" i="111"/>
  <c r="Y147" i="111"/>
  <c r="X147" i="111"/>
  <c r="W147" i="111"/>
  <c r="V147" i="111"/>
  <c r="U147" i="111"/>
  <c r="T147" i="111"/>
  <c r="S147" i="111"/>
  <c r="Z146" i="111"/>
  <c r="Y146" i="111"/>
  <c r="X146" i="111"/>
  <c r="W146" i="111"/>
  <c r="V146" i="111"/>
  <c r="U146" i="111"/>
  <c r="T146" i="111"/>
  <c r="S146" i="111"/>
  <c r="Z145" i="111"/>
  <c r="Y145" i="111"/>
  <c r="X145" i="111"/>
  <c r="W145" i="111"/>
  <c r="V145" i="111"/>
  <c r="U145" i="111"/>
  <c r="T145" i="111"/>
  <c r="S145" i="111"/>
  <c r="Z144" i="111"/>
  <c r="Y144" i="111"/>
  <c r="X144" i="111"/>
  <c r="W144" i="111"/>
  <c r="V144" i="111"/>
  <c r="U144" i="111"/>
  <c r="T144" i="111"/>
  <c r="S144" i="111"/>
  <c r="Z143" i="111"/>
  <c r="Y143" i="111"/>
  <c r="X143" i="111"/>
  <c r="W143" i="111"/>
  <c r="V143" i="111"/>
  <c r="U143" i="111"/>
  <c r="T143" i="111"/>
  <c r="S143" i="111"/>
  <c r="Z142" i="111"/>
  <c r="Y142" i="111"/>
  <c r="X142" i="111"/>
  <c r="W142" i="111"/>
  <c r="V142" i="111"/>
  <c r="U142" i="111"/>
  <c r="T142" i="111"/>
  <c r="S142" i="111"/>
  <c r="Z141" i="111"/>
  <c r="Y141" i="111"/>
  <c r="X141" i="111"/>
  <c r="W141" i="111"/>
  <c r="V141" i="111"/>
  <c r="U141" i="111"/>
  <c r="T141" i="111"/>
  <c r="S141" i="111"/>
  <c r="Z140" i="111"/>
  <c r="Y140" i="111"/>
  <c r="X140" i="111"/>
  <c r="W140" i="111"/>
  <c r="V140" i="111"/>
  <c r="U140" i="111"/>
  <c r="T140" i="111"/>
  <c r="S140" i="111"/>
  <c r="Z139" i="111"/>
  <c r="Y139" i="111"/>
  <c r="X139" i="111"/>
  <c r="W139" i="111"/>
  <c r="V139" i="111"/>
  <c r="U139" i="111"/>
  <c r="T139" i="111"/>
  <c r="S139" i="111"/>
  <c r="Z138" i="111"/>
  <c r="Y138" i="111"/>
  <c r="X138" i="111"/>
  <c r="W138" i="111"/>
  <c r="V138" i="111"/>
  <c r="U138" i="111"/>
  <c r="T138" i="111"/>
  <c r="S138" i="111"/>
  <c r="Z137" i="111"/>
  <c r="Y137" i="111"/>
  <c r="X137" i="111"/>
  <c r="W137" i="111"/>
  <c r="V137" i="111"/>
  <c r="U137" i="111"/>
  <c r="T137" i="111"/>
  <c r="S137" i="111"/>
  <c r="Z136" i="111"/>
  <c r="Y136" i="111"/>
  <c r="X136" i="111"/>
  <c r="W136" i="111"/>
  <c r="V136" i="111"/>
  <c r="U136" i="111"/>
  <c r="T136" i="111"/>
  <c r="S136" i="111"/>
  <c r="Z135" i="111"/>
  <c r="Y135" i="111"/>
  <c r="X135" i="111"/>
  <c r="W135" i="111"/>
  <c r="V135" i="111"/>
  <c r="U135" i="111"/>
  <c r="T135" i="111"/>
  <c r="S135" i="111"/>
  <c r="Z134" i="111"/>
  <c r="Y134" i="111"/>
  <c r="X134" i="111"/>
  <c r="W134" i="111"/>
  <c r="V134" i="111"/>
  <c r="U134" i="111"/>
  <c r="T134" i="111"/>
  <c r="S134" i="111"/>
  <c r="Z133" i="111"/>
  <c r="X133" i="111"/>
  <c r="V133" i="111"/>
  <c r="U133" i="111"/>
  <c r="T133" i="111"/>
  <c r="W133" i="111" s="1"/>
  <c r="Y133" i="111" s="1"/>
  <c r="S133" i="111"/>
  <c r="Z132" i="111"/>
  <c r="Y132" i="111"/>
  <c r="X132" i="111"/>
  <c r="W132" i="111"/>
  <c r="V132" i="111"/>
  <c r="U132" i="111"/>
  <c r="T132" i="111"/>
  <c r="S132" i="111"/>
  <c r="Z131" i="111"/>
  <c r="Y131" i="111"/>
  <c r="X131" i="111"/>
  <c r="W131" i="111"/>
  <c r="V131" i="111"/>
  <c r="U131" i="111"/>
  <c r="T131" i="111"/>
  <c r="S131" i="111"/>
  <c r="Z130" i="111"/>
  <c r="Y130" i="111"/>
  <c r="X130" i="111"/>
  <c r="W130" i="111"/>
  <c r="V130" i="111"/>
  <c r="U130" i="111"/>
  <c r="T130" i="111"/>
  <c r="S130" i="111"/>
  <c r="Z129" i="111"/>
  <c r="Y129" i="111"/>
  <c r="X129" i="111"/>
  <c r="W129" i="111"/>
  <c r="V129" i="111"/>
  <c r="U129" i="111"/>
  <c r="T129" i="111"/>
  <c r="S129" i="111"/>
  <c r="Z128" i="111"/>
  <c r="X128" i="111"/>
  <c r="V128" i="111"/>
  <c r="U128" i="111"/>
  <c r="T128" i="111"/>
  <c r="W128" i="111" s="1"/>
  <c r="Y128" i="111" s="1"/>
  <c r="S128" i="111"/>
  <c r="Z127" i="111"/>
  <c r="Y127" i="111"/>
  <c r="X127" i="111"/>
  <c r="W127" i="111"/>
  <c r="V127" i="111"/>
  <c r="U127" i="111"/>
  <c r="T127" i="111"/>
  <c r="S127" i="111"/>
  <c r="Z126" i="111"/>
  <c r="Y126" i="111"/>
  <c r="X126" i="111"/>
  <c r="W126" i="111"/>
  <c r="V126" i="111"/>
  <c r="U126" i="111"/>
  <c r="T126" i="111"/>
  <c r="S126" i="111"/>
  <c r="Z125" i="111"/>
  <c r="Y125" i="111"/>
  <c r="X125" i="111"/>
  <c r="W125" i="111"/>
  <c r="V125" i="111"/>
  <c r="U125" i="111"/>
  <c r="T125" i="111"/>
  <c r="S125" i="111"/>
  <c r="Z124" i="111"/>
  <c r="Y124" i="111"/>
  <c r="X124" i="111"/>
  <c r="W124" i="111"/>
  <c r="V124" i="111"/>
  <c r="U124" i="111"/>
  <c r="T124" i="111"/>
  <c r="S124" i="111"/>
  <c r="Z123" i="111"/>
  <c r="Y123" i="111"/>
  <c r="X123" i="111"/>
  <c r="W123" i="111"/>
  <c r="V123" i="111"/>
  <c r="U123" i="111"/>
  <c r="T123" i="111"/>
  <c r="S123" i="111"/>
  <c r="Z122" i="111"/>
  <c r="X122" i="111"/>
  <c r="W122" i="111"/>
  <c r="Y122" i="111" s="1"/>
  <c r="V122" i="111"/>
  <c r="U122" i="111"/>
  <c r="T122" i="111"/>
  <c r="S122" i="111"/>
  <c r="Z121" i="111"/>
  <c r="X121" i="111"/>
  <c r="V121" i="111"/>
  <c r="U121" i="111"/>
  <c r="T121" i="111"/>
  <c r="W121" i="111" s="1"/>
  <c r="Y121" i="111" s="1"/>
  <c r="S121" i="111"/>
  <c r="Z120" i="111"/>
  <c r="X120" i="111"/>
  <c r="V120" i="111"/>
  <c r="U120" i="111"/>
  <c r="T120" i="111"/>
  <c r="W120" i="111" s="1"/>
  <c r="Y120" i="111" s="1"/>
  <c r="S120" i="111"/>
  <c r="Z119" i="111"/>
  <c r="Y119" i="111"/>
  <c r="X119" i="111"/>
  <c r="W119" i="111"/>
  <c r="V119" i="111"/>
  <c r="U119" i="111"/>
  <c r="T119" i="111"/>
  <c r="S119" i="111"/>
  <c r="Z118" i="111"/>
  <c r="X118" i="111"/>
  <c r="V118" i="111"/>
  <c r="U118" i="111"/>
  <c r="T118" i="111"/>
  <c r="W118" i="111" s="1"/>
  <c r="Y118" i="111" s="1"/>
  <c r="S118" i="111"/>
  <c r="Z117" i="111"/>
  <c r="Y117" i="111"/>
  <c r="X117" i="111"/>
  <c r="W117" i="111"/>
  <c r="V117" i="111"/>
  <c r="U117" i="111"/>
  <c r="T117" i="111"/>
  <c r="S117" i="111"/>
  <c r="Z116" i="111"/>
  <c r="X116" i="111"/>
  <c r="W116" i="111"/>
  <c r="Y116" i="111" s="1"/>
  <c r="V116" i="111"/>
  <c r="U116" i="111"/>
  <c r="T116" i="111"/>
  <c r="S116" i="111"/>
  <c r="Z115" i="111"/>
  <c r="Y115" i="111"/>
  <c r="X115" i="111"/>
  <c r="W115" i="111"/>
  <c r="V115" i="111"/>
  <c r="U115" i="111"/>
  <c r="T115" i="111"/>
  <c r="S115" i="111"/>
  <c r="Z114" i="111"/>
  <c r="X114" i="111"/>
  <c r="W114" i="111"/>
  <c r="Y114" i="111" s="1"/>
  <c r="V114" i="111"/>
  <c r="U114" i="111"/>
  <c r="T114" i="111"/>
  <c r="S114" i="111"/>
  <c r="Z113" i="111"/>
  <c r="X113" i="111"/>
  <c r="V113" i="111"/>
  <c r="U113" i="111"/>
  <c r="T113" i="111"/>
  <c r="W113" i="111" s="1"/>
  <c r="Y113" i="111" s="1"/>
  <c r="S113" i="111"/>
  <c r="Z112" i="111"/>
  <c r="Y112" i="111"/>
  <c r="X112" i="111"/>
  <c r="W112" i="111"/>
  <c r="V112" i="111"/>
  <c r="U112" i="111"/>
  <c r="T112" i="111"/>
  <c r="S112" i="111"/>
  <c r="Z111" i="111"/>
  <c r="Y111" i="111"/>
  <c r="X111" i="111"/>
  <c r="W111" i="111"/>
  <c r="V111" i="111"/>
  <c r="U111" i="111"/>
  <c r="T111" i="111"/>
  <c r="S111" i="111"/>
  <c r="Z110" i="111"/>
  <c r="X110" i="111"/>
  <c r="V110" i="111"/>
  <c r="U110" i="111"/>
  <c r="T110" i="111"/>
  <c r="W110" i="111" s="1"/>
  <c r="Y110" i="111" s="1"/>
  <c r="S110" i="111"/>
  <c r="Z109" i="111"/>
  <c r="X109" i="111"/>
  <c r="V109" i="111"/>
  <c r="U109" i="111"/>
  <c r="T109" i="111"/>
  <c r="W109" i="111" s="1"/>
  <c r="Y109" i="111" s="1"/>
  <c r="S109" i="111"/>
  <c r="Z108" i="111"/>
  <c r="X108" i="111"/>
  <c r="W108" i="111"/>
  <c r="Y108" i="111" s="1"/>
  <c r="V108" i="111"/>
  <c r="U108" i="111"/>
  <c r="T108" i="111"/>
  <c r="S108" i="111"/>
  <c r="Z107" i="111"/>
  <c r="Y107" i="111"/>
  <c r="X107" i="111"/>
  <c r="W107" i="111"/>
  <c r="V107" i="111"/>
  <c r="U107" i="111"/>
  <c r="T107" i="111"/>
  <c r="S107" i="111"/>
  <c r="Z106" i="111"/>
  <c r="Y106" i="111"/>
  <c r="X106" i="111"/>
  <c r="W106" i="111"/>
  <c r="V106" i="111"/>
  <c r="U106" i="111"/>
  <c r="T106" i="111"/>
  <c r="S106" i="111"/>
  <c r="Z105" i="111"/>
  <c r="Y105" i="111"/>
  <c r="X105" i="111"/>
  <c r="W105" i="111"/>
  <c r="V105" i="111"/>
  <c r="U105" i="111"/>
  <c r="T105" i="111"/>
  <c r="S105" i="111"/>
  <c r="Z104" i="111"/>
  <c r="X104" i="111"/>
  <c r="W104" i="111"/>
  <c r="Y104" i="111" s="1"/>
  <c r="V104" i="111"/>
  <c r="U104" i="111"/>
  <c r="T104" i="111"/>
  <c r="S104" i="111"/>
  <c r="Z103" i="111"/>
  <c r="X103" i="111"/>
  <c r="V103" i="111"/>
  <c r="U103" i="111"/>
  <c r="T103" i="111"/>
  <c r="W103" i="111" s="1"/>
  <c r="Y103" i="111" s="1"/>
  <c r="S103" i="111"/>
  <c r="Z102" i="111"/>
  <c r="X102" i="111"/>
  <c r="V102" i="111"/>
  <c r="U102" i="111"/>
  <c r="T102" i="111"/>
  <c r="W102" i="111" s="1"/>
  <c r="Y102" i="111" s="1"/>
  <c r="S102" i="111"/>
  <c r="Z101" i="111"/>
  <c r="Y101" i="111"/>
  <c r="X101" i="111"/>
  <c r="W101" i="111"/>
  <c r="V101" i="111"/>
  <c r="U101" i="111"/>
  <c r="T101" i="111"/>
  <c r="S101" i="111"/>
  <c r="Z100" i="111"/>
  <c r="Y100" i="111"/>
  <c r="X100" i="111"/>
  <c r="W100" i="111"/>
  <c r="V100" i="111"/>
  <c r="U100" i="111"/>
  <c r="T100" i="111"/>
  <c r="S100" i="111"/>
  <c r="Z99" i="111"/>
  <c r="Y99" i="111"/>
  <c r="X99" i="111"/>
  <c r="W99" i="111"/>
  <c r="V99" i="111"/>
  <c r="U99" i="111"/>
  <c r="T99" i="111"/>
  <c r="S99" i="111"/>
  <c r="Z98" i="111"/>
  <c r="Y98" i="111"/>
  <c r="X98" i="111"/>
  <c r="W98" i="111"/>
  <c r="V98" i="111"/>
  <c r="U98" i="111"/>
  <c r="T98" i="111"/>
  <c r="S98" i="111"/>
  <c r="Z97" i="111"/>
  <c r="Y97" i="111"/>
  <c r="X97" i="111"/>
  <c r="W97" i="111"/>
  <c r="V97" i="111"/>
  <c r="U97" i="111"/>
  <c r="T97" i="111"/>
  <c r="S97" i="111"/>
  <c r="Z96" i="111"/>
  <c r="Y96" i="111"/>
  <c r="X96" i="111"/>
  <c r="W96" i="111"/>
  <c r="V96" i="111"/>
  <c r="U96" i="111"/>
  <c r="T96" i="111"/>
  <c r="S96" i="111"/>
  <c r="Z95" i="111"/>
  <c r="X95" i="111"/>
  <c r="V95" i="111"/>
  <c r="U95" i="111"/>
  <c r="T95" i="111"/>
  <c r="W95" i="111" s="1"/>
  <c r="Y95" i="111" s="1"/>
  <c r="S95" i="111"/>
  <c r="Z94" i="111"/>
  <c r="Y94" i="111"/>
  <c r="X94" i="111"/>
  <c r="W94" i="111"/>
  <c r="V94" i="111"/>
  <c r="U94" i="111"/>
  <c r="T94" i="111"/>
  <c r="S94" i="111"/>
  <c r="Z93" i="111"/>
  <c r="Y93" i="111"/>
  <c r="X93" i="111"/>
  <c r="W93" i="111"/>
  <c r="V93" i="111"/>
  <c r="U93" i="111"/>
  <c r="T93" i="111"/>
  <c r="S93" i="111"/>
  <c r="Z92" i="111"/>
  <c r="Y92" i="111"/>
  <c r="X92" i="111"/>
  <c r="W92" i="111"/>
  <c r="V92" i="111"/>
  <c r="U92" i="111"/>
  <c r="T92" i="111"/>
  <c r="S92" i="111"/>
  <c r="Z91" i="111"/>
  <c r="Y91" i="111"/>
  <c r="X91" i="111"/>
  <c r="W91" i="111"/>
  <c r="V91" i="111"/>
  <c r="U91" i="111"/>
  <c r="T91" i="111"/>
  <c r="S91" i="111"/>
  <c r="Z90" i="111"/>
  <c r="Y90" i="111"/>
  <c r="X90" i="111"/>
  <c r="W90" i="111"/>
  <c r="V90" i="111"/>
  <c r="U90" i="111"/>
  <c r="T90" i="111"/>
  <c r="S90" i="111"/>
  <c r="Z89" i="111"/>
  <c r="Y89" i="111"/>
  <c r="X89" i="111"/>
  <c r="W89" i="111"/>
  <c r="V89" i="111"/>
  <c r="U89" i="111"/>
  <c r="T89" i="111"/>
  <c r="S89" i="111"/>
  <c r="Z88" i="111"/>
  <c r="X88" i="111"/>
  <c r="W88" i="111"/>
  <c r="Y88" i="111" s="1"/>
  <c r="V88" i="111"/>
  <c r="U88" i="111"/>
  <c r="T88" i="111"/>
  <c r="S88" i="111"/>
  <c r="Z87" i="111"/>
  <c r="X87" i="111"/>
  <c r="V87" i="111"/>
  <c r="U87" i="111"/>
  <c r="T87" i="111"/>
  <c r="W87" i="111" s="1"/>
  <c r="Y87" i="111" s="1"/>
  <c r="S87" i="111"/>
  <c r="Z86" i="111"/>
  <c r="Y86" i="111"/>
  <c r="X86" i="111"/>
  <c r="W86" i="111"/>
  <c r="V86" i="111"/>
  <c r="U86" i="111"/>
  <c r="T86" i="111"/>
  <c r="S86" i="111"/>
  <c r="Z85" i="111"/>
  <c r="Y85" i="111"/>
  <c r="X85" i="111"/>
  <c r="W85" i="111"/>
  <c r="V85" i="111"/>
  <c r="U85" i="111"/>
  <c r="T85" i="111"/>
  <c r="S85" i="111"/>
  <c r="Z84" i="111"/>
  <c r="Y84" i="111"/>
  <c r="X84" i="111"/>
  <c r="W84" i="111"/>
  <c r="V84" i="111"/>
  <c r="U84" i="111"/>
  <c r="T84" i="111"/>
  <c r="S84" i="111"/>
  <c r="Z83" i="111"/>
  <c r="Y83" i="111"/>
  <c r="X83" i="111"/>
  <c r="W83" i="111"/>
  <c r="V83" i="111"/>
  <c r="U83" i="111"/>
  <c r="T83" i="111"/>
  <c r="S83" i="111"/>
  <c r="Z82" i="111"/>
  <c r="X82" i="111"/>
  <c r="V82" i="111"/>
  <c r="U82" i="111"/>
  <c r="T82" i="111"/>
  <c r="W82" i="111" s="1"/>
  <c r="Y82" i="111" s="1"/>
  <c r="S82" i="111"/>
  <c r="Z81" i="111"/>
  <c r="Y81" i="111"/>
  <c r="X81" i="111"/>
  <c r="W81" i="111"/>
  <c r="V81" i="111"/>
  <c r="U81" i="111"/>
  <c r="T81" i="111"/>
  <c r="S81" i="111"/>
  <c r="Z80" i="111"/>
  <c r="X80" i="111"/>
  <c r="V80" i="111"/>
  <c r="U80" i="111"/>
  <c r="T80" i="111"/>
  <c r="W80" i="111" s="1"/>
  <c r="Y80" i="111" s="1"/>
  <c r="S80" i="111"/>
  <c r="Z79" i="111"/>
  <c r="X79" i="111"/>
  <c r="W79" i="111"/>
  <c r="Y79" i="111" s="1"/>
  <c r="V79" i="111"/>
  <c r="U79" i="111"/>
  <c r="T79" i="111"/>
  <c r="S79" i="111"/>
  <c r="Z78" i="111"/>
  <c r="X78" i="111"/>
  <c r="V78" i="111"/>
  <c r="U78" i="111"/>
  <c r="T78" i="111"/>
  <c r="W78" i="111" s="1"/>
  <c r="Y78" i="111" s="1"/>
  <c r="S78" i="111"/>
  <c r="Z77" i="111"/>
  <c r="Y77" i="111"/>
  <c r="X77" i="111"/>
  <c r="W77" i="111"/>
  <c r="V77" i="111"/>
  <c r="U77" i="111"/>
  <c r="T77" i="111"/>
  <c r="S77" i="111"/>
  <c r="Z76" i="111"/>
  <c r="X76" i="111"/>
  <c r="W76" i="111"/>
  <c r="Y76" i="111" s="1"/>
  <c r="V76" i="111"/>
  <c r="U76" i="111"/>
  <c r="T76" i="111"/>
  <c r="S76" i="111"/>
  <c r="Z75" i="111"/>
  <c r="Y75" i="111"/>
  <c r="X75" i="111"/>
  <c r="W75" i="111"/>
  <c r="V75" i="111"/>
  <c r="U75" i="111"/>
  <c r="T75" i="111"/>
  <c r="S75" i="111"/>
  <c r="Z74" i="111"/>
  <c r="Y74" i="111"/>
  <c r="X74" i="111"/>
  <c r="W74" i="111"/>
  <c r="V74" i="111"/>
  <c r="U74" i="111"/>
  <c r="T74" i="111"/>
  <c r="S74" i="111"/>
  <c r="Z73" i="111"/>
  <c r="Y73" i="111"/>
  <c r="X73" i="111"/>
  <c r="W73" i="111"/>
  <c r="V73" i="111"/>
  <c r="U73" i="111"/>
  <c r="T73" i="111"/>
  <c r="S73" i="111"/>
  <c r="Z72" i="111"/>
  <c r="Y72" i="111"/>
  <c r="X72" i="111"/>
  <c r="W72" i="111"/>
  <c r="V72" i="111"/>
  <c r="U72" i="111"/>
  <c r="T72" i="111"/>
  <c r="S72" i="111"/>
  <c r="Z71" i="111"/>
  <c r="Y71" i="111"/>
  <c r="X71" i="111"/>
  <c r="W71" i="111"/>
  <c r="V71" i="111"/>
  <c r="U71" i="111"/>
  <c r="T71" i="111"/>
  <c r="S71" i="111"/>
  <c r="Z70" i="111"/>
  <c r="X70" i="111"/>
  <c r="W70" i="111"/>
  <c r="Y70" i="111" s="1"/>
  <c r="V70" i="111"/>
  <c r="U70" i="111"/>
  <c r="T70" i="111"/>
  <c r="S70" i="111"/>
  <c r="Z69" i="111"/>
  <c r="X69" i="111"/>
  <c r="W69" i="111"/>
  <c r="Y69" i="111" s="1"/>
  <c r="V69" i="111"/>
  <c r="U69" i="111"/>
  <c r="T69" i="111"/>
  <c r="S69" i="111"/>
  <c r="Z68" i="111"/>
  <c r="X68" i="111"/>
  <c r="W68" i="111"/>
  <c r="Y68" i="111" s="1"/>
  <c r="V68" i="111"/>
  <c r="U68" i="111"/>
  <c r="T68" i="111"/>
  <c r="S68" i="111"/>
  <c r="Z67" i="111"/>
  <c r="X67" i="111"/>
  <c r="W67" i="111"/>
  <c r="Y67" i="111" s="1"/>
  <c r="V67" i="111"/>
  <c r="U67" i="111"/>
  <c r="T67" i="111"/>
  <c r="S67" i="111"/>
  <c r="Z66" i="111"/>
  <c r="Y66" i="111"/>
  <c r="X66" i="111"/>
  <c r="W66" i="111"/>
  <c r="V66" i="111"/>
  <c r="U66" i="111"/>
  <c r="T66" i="111"/>
  <c r="S66" i="111"/>
  <c r="Z65" i="111"/>
  <c r="X65" i="111"/>
  <c r="W65" i="111"/>
  <c r="Y65" i="111" s="1"/>
  <c r="V65" i="111"/>
  <c r="U65" i="111"/>
  <c r="T65" i="111"/>
  <c r="S65" i="111"/>
  <c r="Z64" i="111"/>
  <c r="Y64" i="111"/>
  <c r="X64" i="111"/>
  <c r="W64" i="111"/>
  <c r="V64" i="111"/>
  <c r="U64" i="111"/>
  <c r="T64" i="111"/>
  <c r="S64" i="111"/>
  <c r="Z63" i="111"/>
  <c r="X63" i="111"/>
  <c r="V63" i="111"/>
  <c r="U63" i="111"/>
  <c r="T63" i="111"/>
  <c r="W63" i="111" s="1"/>
  <c r="Y63" i="111" s="1"/>
  <c r="S63" i="111"/>
  <c r="Z62" i="111"/>
  <c r="Y62" i="111"/>
  <c r="X62" i="111"/>
  <c r="W62" i="111"/>
  <c r="V62" i="111"/>
  <c r="U62" i="111"/>
  <c r="T62" i="111"/>
  <c r="S62" i="111"/>
  <c r="Z61" i="111"/>
  <c r="X61" i="111"/>
  <c r="W61" i="111"/>
  <c r="Y61" i="111" s="1"/>
  <c r="V61" i="111"/>
  <c r="U61" i="111"/>
  <c r="T61" i="111"/>
  <c r="S61" i="111"/>
  <c r="Z60" i="111"/>
  <c r="X60" i="111"/>
  <c r="W60" i="111"/>
  <c r="Y60" i="111" s="1"/>
  <c r="V60" i="111"/>
  <c r="U60" i="111"/>
  <c r="T60" i="111"/>
  <c r="S60" i="111"/>
  <c r="Z59" i="111"/>
  <c r="X59" i="111"/>
  <c r="W59" i="111"/>
  <c r="Y59" i="111" s="1"/>
  <c r="V59" i="111"/>
  <c r="U59" i="111"/>
  <c r="T59" i="111"/>
  <c r="S59" i="111"/>
  <c r="Z58" i="111"/>
  <c r="X58" i="111"/>
  <c r="V58" i="111"/>
  <c r="U58" i="111"/>
  <c r="T58" i="111"/>
  <c r="W58" i="111" s="1"/>
  <c r="Y58" i="111" s="1"/>
  <c r="S58" i="111"/>
  <c r="Z57" i="111"/>
  <c r="X57" i="111"/>
  <c r="W57" i="111"/>
  <c r="Y57" i="111" s="1"/>
  <c r="V57" i="111"/>
  <c r="U57" i="111"/>
  <c r="T57" i="111"/>
  <c r="S57" i="111"/>
  <c r="Z56" i="111"/>
  <c r="X56" i="111"/>
  <c r="V56" i="111"/>
  <c r="U56" i="111"/>
  <c r="T56" i="111"/>
  <c r="W56" i="111" s="1"/>
  <c r="Y56" i="111" s="1"/>
  <c r="S56" i="111"/>
  <c r="Z55" i="111"/>
  <c r="X55" i="111"/>
  <c r="V55" i="111"/>
  <c r="U55" i="111"/>
  <c r="T55" i="111"/>
  <c r="W55" i="111" s="1"/>
  <c r="Y55" i="111" s="1"/>
  <c r="S55" i="111"/>
  <c r="Z54" i="111"/>
  <c r="X54" i="111"/>
  <c r="W54" i="111"/>
  <c r="Y54" i="111" s="1"/>
  <c r="V54" i="111"/>
  <c r="U54" i="111"/>
  <c r="T54" i="111"/>
  <c r="S54" i="111"/>
  <c r="Z53" i="111"/>
  <c r="X53" i="111"/>
  <c r="V53" i="111"/>
  <c r="U53" i="111"/>
  <c r="T53" i="111"/>
  <c r="W53" i="111" s="1"/>
  <c r="Y53" i="111" s="1"/>
  <c r="S53" i="111"/>
  <c r="Z52" i="111"/>
  <c r="X52" i="111"/>
  <c r="V52" i="111"/>
  <c r="U52" i="111"/>
  <c r="T52" i="111"/>
  <c r="W52" i="111" s="1"/>
  <c r="Y52" i="111" s="1"/>
  <c r="S52" i="111"/>
  <c r="Z51" i="111"/>
  <c r="Y51" i="111"/>
  <c r="X51" i="111"/>
  <c r="W51" i="111"/>
  <c r="V51" i="111"/>
  <c r="U51" i="111"/>
  <c r="T51" i="111"/>
  <c r="S51" i="111"/>
  <c r="Z50" i="111"/>
  <c r="Y50" i="111"/>
  <c r="X50" i="111"/>
  <c r="W50" i="111"/>
  <c r="V50" i="111"/>
  <c r="U50" i="111"/>
  <c r="T50" i="111"/>
  <c r="S50" i="111"/>
  <c r="Z49" i="111"/>
  <c r="X49" i="111"/>
  <c r="W49" i="111"/>
  <c r="Y49" i="111" s="1"/>
  <c r="V49" i="111"/>
  <c r="U49" i="111"/>
  <c r="T49" i="111"/>
  <c r="S49" i="111"/>
  <c r="Z48" i="111"/>
  <c r="Y48" i="111"/>
  <c r="X48" i="111"/>
  <c r="W48" i="111"/>
  <c r="V48" i="111"/>
  <c r="U48" i="111"/>
  <c r="T48" i="111"/>
  <c r="S48" i="111"/>
  <c r="Z47" i="111"/>
  <c r="X47" i="111"/>
  <c r="V47" i="111"/>
  <c r="U47" i="111"/>
  <c r="T47" i="111"/>
  <c r="W47" i="111" s="1"/>
  <c r="Y47" i="111" s="1"/>
  <c r="S47" i="111"/>
  <c r="Z46" i="111"/>
  <c r="X46" i="111"/>
  <c r="W46" i="111"/>
  <c r="Y46" i="111" s="1"/>
  <c r="V46" i="111"/>
  <c r="U46" i="111"/>
  <c r="T46" i="111"/>
  <c r="S46" i="111"/>
  <c r="Z45" i="111"/>
  <c r="X45" i="111"/>
  <c r="V45" i="111"/>
  <c r="U45" i="111"/>
  <c r="T45" i="111"/>
  <c r="W45" i="111" s="1"/>
  <c r="Y45" i="111" s="1"/>
  <c r="S45" i="111"/>
  <c r="Z44" i="111"/>
  <c r="X44" i="111"/>
  <c r="W44" i="111"/>
  <c r="Y44" i="111" s="1"/>
  <c r="V44" i="111"/>
  <c r="U44" i="111"/>
  <c r="T44" i="111"/>
  <c r="S44" i="111"/>
  <c r="Z43" i="111"/>
  <c r="Y43" i="111"/>
  <c r="X43" i="111"/>
  <c r="W43" i="111"/>
  <c r="V43" i="111"/>
  <c r="U43" i="111"/>
  <c r="T43" i="111"/>
  <c r="S43" i="111"/>
  <c r="Z42" i="111"/>
  <c r="X42" i="111"/>
  <c r="V42" i="111"/>
  <c r="U42" i="111"/>
  <c r="T42" i="111"/>
  <c r="W42" i="111" s="1"/>
  <c r="Y42" i="111" s="1"/>
  <c r="S42" i="111"/>
  <c r="Z41" i="111"/>
  <c r="Y41" i="111"/>
  <c r="X41" i="111"/>
  <c r="W41" i="111"/>
  <c r="V41" i="111"/>
  <c r="U41" i="111"/>
  <c r="T41" i="111"/>
  <c r="S41" i="111"/>
  <c r="Z40" i="111"/>
  <c r="X40" i="111"/>
  <c r="V40" i="111"/>
  <c r="U40" i="111"/>
  <c r="T40" i="111"/>
  <c r="W40" i="111" s="1"/>
  <c r="Y40" i="111" s="1"/>
  <c r="S40" i="111"/>
  <c r="Z39" i="111"/>
  <c r="X39" i="111"/>
  <c r="V39" i="111"/>
  <c r="U39" i="111"/>
  <c r="T39" i="111"/>
  <c r="W39" i="111" s="1"/>
  <c r="Y39" i="111" s="1"/>
  <c r="S39" i="111"/>
  <c r="Z38" i="111"/>
  <c r="X38" i="111"/>
  <c r="V38" i="111"/>
  <c r="U38" i="111"/>
  <c r="T38" i="111"/>
  <c r="W38" i="111" s="1"/>
  <c r="Y38" i="111" s="1"/>
  <c r="S38" i="111"/>
  <c r="Z37" i="111"/>
  <c r="Y37" i="111"/>
  <c r="X37" i="111"/>
  <c r="W37" i="111"/>
  <c r="V37" i="111"/>
  <c r="U37" i="111"/>
  <c r="T37" i="111"/>
  <c r="S37" i="111"/>
  <c r="Z36" i="111"/>
  <c r="Y36" i="111"/>
  <c r="X36" i="111"/>
  <c r="W36" i="111"/>
  <c r="V36" i="111"/>
  <c r="U36" i="111"/>
  <c r="T36" i="111"/>
  <c r="S36" i="111"/>
  <c r="Z35" i="111"/>
  <c r="Y35" i="111"/>
  <c r="X35" i="111"/>
  <c r="W35" i="111"/>
  <c r="V35" i="111"/>
  <c r="U35" i="111"/>
  <c r="T35" i="111"/>
  <c r="S35" i="111"/>
  <c r="Z34" i="111"/>
  <c r="X34" i="111"/>
  <c r="V34" i="111"/>
  <c r="U34" i="111"/>
  <c r="T34" i="111"/>
  <c r="W34" i="111" s="1"/>
  <c r="Y34" i="111" s="1"/>
  <c r="S34" i="111"/>
  <c r="Z33" i="111"/>
  <c r="X33" i="111"/>
  <c r="V33" i="111"/>
  <c r="U33" i="111"/>
  <c r="T33" i="111"/>
  <c r="W33" i="111" s="1"/>
  <c r="Y33" i="111" s="1"/>
  <c r="S33" i="111"/>
  <c r="Z32" i="111"/>
  <c r="Y32" i="111"/>
  <c r="X32" i="111"/>
  <c r="W32" i="111"/>
  <c r="V32" i="111"/>
  <c r="U32" i="111"/>
  <c r="T32" i="111"/>
  <c r="S32" i="111"/>
  <c r="Z31" i="111"/>
  <c r="X31" i="111"/>
  <c r="V31" i="111"/>
  <c r="U31" i="111"/>
  <c r="T31" i="111"/>
  <c r="W31" i="111" s="1"/>
  <c r="Y31" i="111" s="1"/>
  <c r="S31" i="111"/>
  <c r="Z30" i="111"/>
  <c r="Y30" i="111"/>
  <c r="X30" i="111"/>
  <c r="W30" i="111"/>
  <c r="V30" i="111"/>
  <c r="U30" i="111"/>
  <c r="T30" i="111"/>
  <c r="S30" i="111"/>
  <c r="Z29" i="111"/>
  <c r="X29" i="111"/>
  <c r="V29" i="111"/>
  <c r="U29" i="111"/>
  <c r="T29" i="111"/>
  <c r="W29" i="111" s="1"/>
  <c r="Y29" i="111" s="1"/>
  <c r="S29" i="111"/>
  <c r="Z28" i="111"/>
  <c r="Y28" i="111"/>
  <c r="X28" i="111"/>
  <c r="W28" i="111"/>
  <c r="V28" i="111"/>
  <c r="U28" i="111"/>
  <c r="T28" i="111"/>
  <c r="S28" i="111"/>
  <c r="Z27" i="111"/>
  <c r="Y27" i="111"/>
  <c r="X27" i="111"/>
  <c r="W27" i="111"/>
  <c r="V27" i="111"/>
  <c r="U27" i="111"/>
  <c r="T27" i="111"/>
  <c r="S27" i="111"/>
  <c r="Z26" i="111"/>
  <c r="X26" i="111"/>
  <c r="V26" i="111"/>
  <c r="U26" i="111"/>
  <c r="T26" i="111"/>
  <c r="W26" i="111" s="1"/>
  <c r="Y26" i="111" s="1"/>
  <c r="S26" i="111"/>
  <c r="Z25" i="111"/>
  <c r="X25" i="111"/>
  <c r="V25" i="111"/>
  <c r="U25" i="111"/>
  <c r="T25" i="111"/>
  <c r="W25" i="111" s="1"/>
  <c r="Y25" i="111" s="1"/>
  <c r="S25" i="111"/>
  <c r="Z24" i="111"/>
  <c r="Y24" i="111"/>
  <c r="X24" i="111"/>
  <c r="W24" i="111"/>
  <c r="V24" i="111"/>
  <c r="U24" i="111"/>
  <c r="T24" i="111"/>
  <c r="S24" i="111"/>
  <c r="Z23" i="111"/>
  <c r="Y23" i="111"/>
  <c r="X23" i="111"/>
  <c r="W23" i="111"/>
  <c r="V23" i="111"/>
  <c r="U23" i="111"/>
  <c r="T23" i="111"/>
  <c r="S23" i="111"/>
  <c r="Z22" i="111"/>
  <c r="Y22" i="111"/>
  <c r="X22" i="111"/>
  <c r="W22" i="111"/>
  <c r="V22" i="111"/>
  <c r="U22" i="111"/>
  <c r="T22" i="111"/>
  <c r="S22" i="111"/>
  <c r="Z21" i="111"/>
  <c r="X21" i="111"/>
  <c r="V21" i="111"/>
  <c r="U21" i="111"/>
  <c r="T21" i="111"/>
  <c r="W21" i="111" s="1"/>
  <c r="Y21" i="111" s="1"/>
  <c r="S21" i="111"/>
  <c r="Z20" i="111"/>
  <c r="X20" i="111"/>
  <c r="V20" i="111"/>
  <c r="U20" i="111"/>
  <c r="T20" i="111"/>
  <c r="W20" i="111" s="1"/>
  <c r="Y20" i="111" s="1"/>
  <c r="S20" i="111"/>
  <c r="Z19" i="111"/>
  <c r="X19" i="111"/>
  <c r="V19" i="111"/>
  <c r="U19" i="111"/>
  <c r="T19" i="111"/>
  <c r="W19" i="111" s="1"/>
  <c r="Y19" i="111" s="1"/>
  <c r="S19" i="111"/>
  <c r="Z18" i="111"/>
  <c r="Y18" i="111"/>
  <c r="X18" i="111"/>
  <c r="W18" i="111"/>
  <c r="V18" i="111"/>
  <c r="U18" i="111"/>
  <c r="T18" i="111"/>
  <c r="S18" i="111"/>
  <c r="Z17" i="111"/>
  <c r="X17" i="111"/>
  <c r="V17" i="111"/>
  <c r="U17" i="111"/>
  <c r="T17" i="111"/>
  <c r="W17" i="111" s="1"/>
  <c r="Y17" i="111" s="1"/>
  <c r="S17" i="111"/>
  <c r="Z16" i="111"/>
  <c r="Y16" i="111"/>
  <c r="X16" i="111"/>
  <c r="W16" i="111"/>
  <c r="V16" i="111"/>
  <c r="U16" i="111"/>
  <c r="T16" i="111"/>
  <c r="S16" i="111"/>
  <c r="Z15" i="111"/>
  <c r="X15" i="111"/>
  <c r="V15" i="111"/>
  <c r="U15" i="111"/>
  <c r="T15" i="111"/>
  <c r="W15" i="111" s="1"/>
  <c r="Y15" i="111" s="1"/>
  <c r="S15" i="111"/>
  <c r="Z14" i="111"/>
  <c r="X14" i="111"/>
  <c r="V14" i="111"/>
  <c r="U14" i="111"/>
  <c r="T14" i="111"/>
  <c r="W14" i="111" s="1"/>
  <c r="Y14" i="111" s="1"/>
  <c r="S14" i="111"/>
  <c r="Z13" i="111"/>
  <c r="X13" i="111"/>
  <c r="V13" i="111"/>
  <c r="U13" i="111"/>
  <c r="T13" i="111"/>
  <c r="W13" i="111" s="1"/>
  <c r="Y13" i="111" s="1"/>
  <c r="S13" i="111"/>
  <c r="Z12" i="111"/>
  <c r="X12" i="111"/>
  <c r="V12" i="111"/>
  <c r="U12" i="111"/>
  <c r="T12" i="111"/>
  <c r="W12" i="111" s="1"/>
  <c r="Y12" i="111" s="1"/>
  <c r="S12" i="111"/>
  <c r="Z11" i="111"/>
  <c r="X11" i="111"/>
  <c r="V11" i="111"/>
  <c r="U11" i="111"/>
  <c r="T11" i="111"/>
  <c r="W11" i="111" s="1"/>
  <c r="Y11" i="111" s="1"/>
  <c r="S11" i="111"/>
  <c r="Z10" i="111"/>
  <c r="X10" i="111"/>
  <c r="V10" i="111"/>
  <c r="U10" i="111"/>
  <c r="T10" i="111"/>
  <c r="W10" i="111" s="1"/>
  <c r="Y10" i="111" s="1"/>
  <c r="S10" i="111"/>
  <c r="Z9" i="111"/>
  <c r="X9" i="111"/>
  <c r="V9" i="111"/>
  <c r="U9" i="111"/>
  <c r="T9" i="111"/>
  <c r="W9" i="111" s="1"/>
  <c r="Y9" i="111" s="1"/>
  <c r="S9" i="111"/>
  <c r="Z8" i="111"/>
  <c r="X8" i="111"/>
  <c r="V8" i="111"/>
  <c r="U8" i="111"/>
  <c r="T8" i="111"/>
  <c r="W8" i="111" s="1"/>
  <c r="Y8" i="111" s="1"/>
  <c r="S8" i="111"/>
  <c r="Z7" i="111"/>
  <c r="X7" i="111"/>
  <c r="V7" i="111"/>
  <c r="U7" i="111"/>
  <c r="T7" i="111"/>
  <c r="W7" i="111" s="1"/>
  <c r="Y7" i="111" s="1"/>
  <c r="S7" i="111"/>
  <c r="Z6" i="111"/>
  <c r="Y6" i="111"/>
  <c r="X6" i="111"/>
  <c r="W6" i="111"/>
  <c r="V6" i="111"/>
  <c r="U6" i="111"/>
  <c r="T6" i="111"/>
  <c r="S6" i="111"/>
  <c r="Z5" i="111"/>
  <c r="X5" i="111"/>
  <c r="W5" i="111"/>
  <c r="Y5" i="111" s="1"/>
  <c r="V5" i="111"/>
  <c r="U5" i="111"/>
  <c r="T5" i="111"/>
  <c r="S5" i="111"/>
  <c r="Z4" i="111"/>
  <c r="Y4" i="111"/>
  <c r="X4" i="111"/>
  <c r="W4" i="111"/>
  <c r="V4" i="111"/>
  <c r="U4" i="111"/>
  <c r="T4" i="111"/>
  <c r="S4" i="111"/>
  <c r="Z3" i="111"/>
  <c r="X3" i="111"/>
  <c r="W3" i="111"/>
  <c r="Y3" i="111" s="1"/>
  <c r="V3" i="111"/>
  <c r="U3" i="111"/>
  <c r="T3" i="111"/>
  <c r="S3" i="111"/>
  <c r="C131" i="145" l="1"/>
  <c r="B131" i="145"/>
  <c r="C130" i="145"/>
  <c r="B130" i="145"/>
  <c r="C129" i="145"/>
  <c r="B129" i="145"/>
  <c r="C128" i="145"/>
  <c r="B128" i="145"/>
  <c r="C127" i="145"/>
  <c r="B127" i="145"/>
  <c r="C126" i="145"/>
  <c r="B126" i="145"/>
  <c r="C125" i="145"/>
  <c r="B125" i="145"/>
  <c r="C124" i="145"/>
  <c r="B124" i="145"/>
  <c r="C123" i="145"/>
  <c r="B123" i="145"/>
  <c r="C122" i="145"/>
  <c r="B122" i="145"/>
  <c r="C121" i="145"/>
  <c r="B121" i="145"/>
  <c r="C120" i="145"/>
  <c r="B120" i="145"/>
  <c r="C119" i="145"/>
  <c r="B119" i="145"/>
  <c r="C118" i="145"/>
  <c r="B118" i="145"/>
  <c r="C117" i="145"/>
  <c r="B117" i="145"/>
  <c r="C116" i="145"/>
  <c r="B116" i="145"/>
  <c r="C115" i="145"/>
  <c r="B115" i="145"/>
  <c r="C114" i="145"/>
  <c r="B114" i="145"/>
  <c r="C113" i="145"/>
  <c r="B113" i="145"/>
  <c r="C112" i="145"/>
  <c r="B112" i="145"/>
  <c r="C111" i="145"/>
  <c r="B111" i="145"/>
  <c r="C110" i="145"/>
  <c r="B110" i="145"/>
  <c r="C109" i="145"/>
  <c r="B109" i="145"/>
  <c r="C108" i="145"/>
  <c r="B108" i="145"/>
  <c r="C107" i="145"/>
  <c r="B107" i="145"/>
  <c r="C106" i="145"/>
  <c r="B106" i="145"/>
  <c r="C105" i="145"/>
  <c r="B105" i="145"/>
  <c r="C104" i="145"/>
  <c r="B104" i="145"/>
  <c r="C103" i="145"/>
  <c r="B103" i="145"/>
  <c r="C102" i="145"/>
  <c r="B102" i="145"/>
  <c r="C101" i="145"/>
  <c r="B101" i="145"/>
  <c r="C100" i="145"/>
  <c r="B100" i="145"/>
  <c r="C99" i="145"/>
  <c r="B99" i="145"/>
  <c r="C98" i="145"/>
  <c r="B98" i="145"/>
  <c r="C97" i="145"/>
  <c r="B97" i="145"/>
  <c r="C96" i="145"/>
  <c r="B96" i="145"/>
  <c r="C95" i="145"/>
  <c r="B95" i="145"/>
  <c r="C94" i="145"/>
  <c r="B94" i="145"/>
  <c r="C93" i="145"/>
  <c r="B93" i="145"/>
  <c r="C92" i="145"/>
  <c r="B92" i="145"/>
  <c r="C91" i="145"/>
  <c r="B91" i="145"/>
  <c r="C90" i="145"/>
  <c r="B90" i="145"/>
  <c r="C89" i="145"/>
  <c r="B89" i="145"/>
  <c r="C88" i="145"/>
  <c r="B88" i="145"/>
  <c r="C87" i="145"/>
  <c r="B87" i="145"/>
  <c r="C86" i="145"/>
  <c r="B86" i="145"/>
  <c r="C85" i="145"/>
  <c r="B85" i="145"/>
  <c r="C84" i="145"/>
  <c r="B84" i="145"/>
  <c r="C83" i="145"/>
  <c r="B83" i="145"/>
  <c r="C82" i="145"/>
  <c r="B82" i="145"/>
  <c r="C81" i="145"/>
  <c r="B81" i="145"/>
  <c r="C80" i="145"/>
  <c r="B80" i="145"/>
  <c r="C79" i="145"/>
  <c r="B79" i="145"/>
  <c r="C78" i="145"/>
  <c r="B78" i="145"/>
  <c r="C77" i="145"/>
  <c r="B77" i="145"/>
  <c r="C76" i="145"/>
  <c r="B76" i="145"/>
  <c r="C75" i="145"/>
  <c r="B75" i="145"/>
  <c r="C74" i="145"/>
  <c r="B74" i="145"/>
  <c r="C73" i="145"/>
  <c r="B73" i="145"/>
  <c r="C72" i="145"/>
  <c r="B72" i="145"/>
  <c r="C71" i="145"/>
  <c r="B71" i="145"/>
  <c r="C70" i="145"/>
  <c r="B70" i="145"/>
  <c r="C69" i="145"/>
  <c r="B69" i="145"/>
  <c r="C68" i="145"/>
  <c r="B68" i="145"/>
  <c r="C67" i="145"/>
  <c r="B67" i="145"/>
  <c r="C66" i="145"/>
  <c r="B66" i="145"/>
  <c r="C65" i="145"/>
  <c r="B65" i="145"/>
  <c r="C64" i="145"/>
  <c r="B64" i="145"/>
  <c r="C63" i="145"/>
  <c r="B63" i="145"/>
  <c r="C62" i="145"/>
  <c r="B62" i="145"/>
  <c r="C61" i="145"/>
  <c r="B61" i="145"/>
  <c r="C60" i="145"/>
  <c r="B60" i="145"/>
  <c r="C59" i="145"/>
  <c r="B59" i="145"/>
  <c r="C58" i="145"/>
  <c r="B58" i="145"/>
  <c r="C57" i="145"/>
  <c r="B57" i="145"/>
  <c r="C56" i="145"/>
  <c r="B56" i="145"/>
  <c r="C55" i="145"/>
  <c r="B55" i="145"/>
  <c r="C54" i="145"/>
  <c r="B54" i="145"/>
  <c r="C53" i="145"/>
  <c r="B53" i="145"/>
  <c r="C52" i="145"/>
  <c r="B52" i="145"/>
  <c r="C51" i="145"/>
  <c r="B51" i="145"/>
  <c r="C50" i="145"/>
  <c r="B50" i="145"/>
  <c r="C49" i="145"/>
  <c r="B49" i="145"/>
  <c r="C48" i="145"/>
  <c r="B48" i="145"/>
  <c r="C47" i="145"/>
  <c r="B47" i="145"/>
  <c r="C46" i="145"/>
  <c r="B46" i="145"/>
  <c r="C45" i="145"/>
  <c r="B45" i="145"/>
  <c r="C44" i="145"/>
  <c r="B44" i="145"/>
  <c r="C43" i="145"/>
  <c r="B43" i="145"/>
  <c r="C42" i="145"/>
  <c r="B42" i="145"/>
  <c r="C41" i="145"/>
  <c r="B41" i="145"/>
  <c r="C40" i="145"/>
  <c r="B40" i="145"/>
  <c r="C39" i="145"/>
  <c r="B39" i="145"/>
  <c r="C38" i="145"/>
  <c r="B38" i="145"/>
  <c r="C37" i="145"/>
  <c r="B37" i="145"/>
  <c r="C36" i="145"/>
  <c r="B36" i="145"/>
  <c r="C35" i="145"/>
  <c r="B35" i="145"/>
  <c r="C34" i="145"/>
  <c r="B34" i="145"/>
  <c r="C33" i="145"/>
  <c r="B33" i="145"/>
  <c r="C32" i="145"/>
  <c r="B32" i="145"/>
  <c r="C31" i="145"/>
  <c r="B31" i="145"/>
  <c r="C30" i="145"/>
  <c r="B30" i="145"/>
  <c r="C29" i="145"/>
  <c r="B29" i="145"/>
  <c r="C28" i="145"/>
  <c r="B28" i="145"/>
  <c r="C27" i="145"/>
  <c r="B27" i="145"/>
  <c r="C26" i="145"/>
  <c r="B26" i="145"/>
  <c r="C25" i="145"/>
  <c r="B25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131" i="144"/>
  <c r="M131" i="144"/>
  <c r="I131" i="144"/>
  <c r="H131" i="144"/>
  <c r="G131" i="144"/>
  <c r="F131" i="144"/>
  <c r="E131" i="144"/>
  <c r="D131" i="144"/>
  <c r="C131" i="144"/>
  <c r="B131" i="144"/>
  <c r="A131" i="144"/>
  <c r="N130" i="144"/>
  <c r="M130" i="144"/>
  <c r="I130" i="144"/>
  <c r="H130" i="144"/>
  <c r="G130" i="144"/>
  <c r="F130" i="144"/>
  <c r="E130" i="144"/>
  <c r="D130" i="144"/>
  <c r="C130" i="144"/>
  <c r="B130" i="144"/>
  <c r="A130" i="144"/>
  <c r="N129" i="144"/>
  <c r="M129" i="144"/>
  <c r="I129" i="144"/>
  <c r="H129" i="144"/>
  <c r="G129" i="144"/>
  <c r="F129" i="144"/>
  <c r="E129" i="144"/>
  <c r="D129" i="144"/>
  <c r="C129" i="144"/>
  <c r="B129" i="144"/>
  <c r="A129" i="144"/>
  <c r="N128" i="144"/>
  <c r="M128" i="144"/>
  <c r="I128" i="144"/>
  <c r="H128" i="144"/>
  <c r="G128" i="144"/>
  <c r="F128" i="144"/>
  <c r="E128" i="144"/>
  <c r="D128" i="144"/>
  <c r="C128" i="144"/>
  <c r="B128" i="144"/>
  <c r="A128" i="144"/>
  <c r="N127" i="144"/>
  <c r="M127" i="144"/>
  <c r="I127" i="144"/>
  <c r="H127" i="144"/>
  <c r="G127" i="144"/>
  <c r="F127" i="144"/>
  <c r="E127" i="144"/>
  <c r="D127" i="144"/>
  <c r="C127" i="144"/>
  <c r="B127" i="144"/>
  <c r="A127" i="144"/>
  <c r="N126" i="144"/>
  <c r="M126" i="144"/>
  <c r="I126" i="144"/>
  <c r="H126" i="144"/>
  <c r="G126" i="144"/>
  <c r="F126" i="144"/>
  <c r="E126" i="144"/>
  <c r="D126" i="144"/>
  <c r="C126" i="144"/>
  <c r="B126" i="144"/>
  <c r="A126" i="144"/>
  <c r="N125" i="144"/>
  <c r="M125" i="144"/>
  <c r="I125" i="144"/>
  <c r="H125" i="144"/>
  <c r="G125" i="144"/>
  <c r="F125" i="144"/>
  <c r="E125" i="144"/>
  <c r="D125" i="144"/>
  <c r="C125" i="144"/>
  <c r="B125" i="144"/>
  <c r="A125" i="144"/>
  <c r="N124" i="144"/>
  <c r="M124" i="144"/>
  <c r="I124" i="144"/>
  <c r="H124" i="144"/>
  <c r="G124" i="144"/>
  <c r="F124" i="144"/>
  <c r="E124" i="144"/>
  <c r="D124" i="144"/>
  <c r="C124" i="144"/>
  <c r="B124" i="144"/>
  <c r="A124" i="144"/>
  <c r="N123" i="144"/>
  <c r="M123" i="144"/>
  <c r="I123" i="144"/>
  <c r="H123" i="144"/>
  <c r="G123" i="144"/>
  <c r="F123" i="144"/>
  <c r="E123" i="144"/>
  <c r="D123" i="144"/>
  <c r="C123" i="144"/>
  <c r="B123" i="144"/>
  <c r="A123" i="144"/>
  <c r="N122" i="144"/>
  <c r="M122" i="144"/>
  <c r="I122" i="144"/>
  <c r="H122" i="144"/>
  <c r="G122" i="144"/>
  <c r="F122" i="144"/>
  <c r="E122" i="144"/>
  <c r="D122" i="144"/>
  <c r="C122" i="144"/>
  <c r="B122" i="144"/>
  <c r="A122" i="144"/>
  <c r="N121" i="144"/>
  <c r="M121" i="144"/>
  <c r="I121" i="144"/>
  <c r="H121" i="144"/>
  <c r="G121" i="144"/>
  <c r="F121" i="144"/>
  <c r="E121" i="144"/>
  <c r="D121" i="144"/>
  <c r="C121" i="144"/>
  <c r="B121" i="144"/>
  <c r="A121" i="144"/>
  <c r="N120" i="144"/>
  <c r="M120" i="144"/>
  <c r="I120" i="144"/>
  <c r="H120" i="144"/>
  <c r="G120" i="144"/>
  <c r="F120" i="144"/>
  <c r="E120" i="144"/>
  <c r="D120" i="144"/>
  <c r="C120" i="144"/>
  <c r="B120" i="144"/>
  <c r="A120" i="144"/>
  <c r="N119" i="144"/>
  <c r="M119" i="144"/>
  <c r="I119" i="144"/>
  <c r="H119" i="144"/>
  <c r="G119" i="144"/>
  <c r="F119" i="144"/>
  <c r="E119" i="144"/>
  <c r="D119" i="144"/>
  <c r="C119" i="144"/>
  <c r="B119" i="144"/>
  <c r="A119" i="144"/>
  <c r="N118" i="144"/>
  <c r="M118" i="144"/>
  <c r="I118" i="144"/>
  <c r="H118" i="144"/>
  <c r="G118" i="144"/>
  <c r="F118" i="144"/>
  <c r="E118" i="144"/>
  <c r="D118" i="144"/>
  <c r="C118" i="144"/>
  <c r="B118" i="144"/>
  <c r="A118" i="144"/>
  <c r="N117" i="144"/>
  <c r="M117" i="144"/>
  <c r="I117" i="144"/>
  <c r="H117" i="144"/>
  <c r="G117" i="144"/>
  <c r="F117" i="144"/>
  <c r="E117" i="144"/>
  <c r="D117" i="144"/>
  <c r="C117" i="144"/>
  <c r="B117" i="144"/>
  <c r="A117" i="144"/>
  <c r="N116" i="144"/>
  <c r="M116" i="144"/>
  <c r="I116" i="144"/>
  <c r="H116" i="144"/>
  <c r="G116" i="144"/>
  <c r="F116" i="144"/>
  <c r="E116" i="144"/>
  <c r="D116" i="144"/>
  <c r="C116" i="144"/>
  <c r="B116" i="144"/>
  <c r="A116" i="144"/>
  <c r="N115" i="144"/>
  <c r="M115" i="144"/>
  <c r="I115" i="144"/>
  <c r="H115" i="144"/>
  <c r="G115" i="144"/>
  <c r="F115" i="144"/>
  <c r="E115" i="144"/>
  <c r="D115" i="144"/>
  <c r="C115" i="144"/>
  <c r="B115" i="144"/>
  <c r="A115" i="144"/>
  <c r="N114" i="144"/>
  <c r="M114" i="144"/>
  <c r="I114" i="144"/>
  <c r="H114" i="144"/>
  <c r="G114" i="144"/>
  <c r="F114" i="144"/>
  <c r="E114" i="144"/>
  <c r="D114" i="144"/>
  <c r="C114" i="144"/>
  <c r="B114" i="144"/>
  <c r="A114" i="144"/>
  <c r="N113" i="144"/>
  <c r="M113" i="144"/>
  <c r="I113" i="144"/>
  <c r="H113" i="144"/>
  <c r="G113" i="144"/>
  <c r="F113" i="144"/>
  <c r="E113" i="144"/>
  <c r="D113" i="144"/>
  <c r="C113" i="144"/>
  <c r="B113" i="144"/>
  <c r="A113" i="144"/>
  <c r="N112" i="144"/>
  <c r="M112" i="144"/>
  <c r="I112" i="144"/>
  <c r="H112" i="144"/>
  <c r="G112" i="144"/>
  <c r="F112" i="144"/>
  <c r="E112" i="144"/>
  <c r="D112" i="144"/>
  <c r="C112" i="144"/>
  <c r="B112" i="144"/>
  <c r="A112" i="144"/>
  <c r="N111" i="144"/>
  <c r="M111" i="144"/>
  <c r="I111" i="144"/>
  <c r="H111" i="144"/>
  <c r="G111" i="144"/>
  <c r="F111" i="144"/>
  <c r="E111" i="144"/>
  <c r="D111" i="144"/>
  <c r="C111" i="144"/>
  <c r="B111" i="144"/>
  <c r="A111" i="144"/>
  <c r="N110" i="144"/>
  <c r="M110" i="144"/>
  <c r="I110" i="144"/>
  <c r="H110" i="144"/>
  <c r="G110" i="144"/>
  <c r="F110" i="144"/>
  <c r="E110" i="144"/>
  <c r="D110" i="144"/>
  <c r="C110" i="144"/>
  <c r="B110" i="144"/>
  <c r="A110" i="144"/>
  <c r="N109" i="144"/>
  <c r="M109" i="144"/>
  <c r="I109" i="144"/>
  <c r="H109" i="144"/>
  <c r="G109" i="144"/>
  <c r="F109" i="144"/>
  <c r="E109" i="144"/>
  <c r="D109" i="144"/>
  <c r="C109" i="144"/>
  <c r="B109" i="144"/>
  <c r="A109" i="144"/>
  <c r="N108" i="144"/>
  <c r="M108" i="144"/>
  <c r="I108" i="144"/>
  <c r="H108" i="144"/>
  <c r="G108" i="144"/>
  <c r="F108" i="144"/>
  <c r="E108" i="144"/>
  <c r="D108" i="144"/>
  <c r="C108" i="144"/>
  <c r="B108" i="144"/>
  <c r="A108" i="144"/>
  <c r="N107" i="144"/>
  <c r="M107" i="144"/>
  <c r="I107" i="144"/>
  <c r="H107" i="144"/>
  <c r="G107" i="144"/>
  <c r="F107" i="144"/>
  <c r="E107" i="144"/>
  <c r="D107" i="144"/>
  <c r="C107" i="144"/>
  <c r="B107" i="144"/>
  <c r="A107" i="144"/>
  <c r="N106" i="144"/>
  <c r="M106" i="144"/>
  <c r="I106" i="144"/>
  <c r="H106" i="144"/>
  <c r="G106" i="144"/>
  <c r="F106" i="144"/>
  <c r="E106" i="144"/>
  <c r="D106" i="144"/>
  <c r="C106" i="144"/>
  <c r="B106" i="144"/>
  <c r="A106" i="144"/>
  <c r="N105" i="144"/>
  <c r="M105" i="144"/>
  <c r="I105" i="144"/>
  <c r="H105" i="144"/>
  <c r="G105" i="144"/>
  <c r="F105" i="144"/>
  <c r="E105" i="144"/>
  <c r="D105" i="144"/>
  <c r="C105" i="144"/>
  <c r="B105" i="144"/>
  <c r="A105" i="144"/>
  <c r="N104" i="144"/>
  <c r="M104" i="144"/>
  <c r="I104" i="144"/>
  <c r="H104" i="144"/>
  <c r="G104" i="144"/>
  <c r="F104" i="144"/>
  <c r="E104" i="144"/>
  <c r="D104" i="144"/>
  <c r="C104" i="144"/>
  <c r="B104" i="144"/>
  <c r="A104" i="144"/>
  <c r="N103" i="144"/>
  <c r="M103" i="144"/>
  <c r="I103" i="144"/>
  <c r="H103" i="144"/>
  <c r="G103" i="144"/>
  <c r="F103" i="144"/>
  <c r="E103" i="144"/>
  <c r="D103" i="144"/>
  <c r="C103" i="144"/>
  <c r="B103" i="144"/>
  <c r="A103" i="144"/>
  <c r="N102" i="144"/>
  <c r="M102" i="144"/>
  <c r="I102" i="144"/>
  <c r="H102" i="144"/>
  <c r="G102" i="144"/>
  <c r="F102" i="144"/>
  <c r="E102" i="144"/>
  <c r="D102" i="144"/>
  <c r="C102" i="144"/>
  <c r="B102" i="144"/>
  <c r="A102" i="144"/>
  <c r="N101" i="144"/>
  <c r="M101" i="144"/>
  <c r="I101" i="144"/>
  <c r="H101" i="144"/>
  <c r="G101" i="144"/>
  <c r="F101" i="144"/>
  <c r="E101" i="144"/>
  <c r="D101" i="144"/>
  <c r="C101" i="144"/>
  <c r="B101" i="144"/>
  <c r="A101" i="144"/>
  <c r="N100" i="144"/>
  <c r="M100" i="144"/>
  <c r="I100" i="144"/>
  <c r="H100" i="144"/>
  <c r="G100" i="144"/>
  <c r="F100" i="144"/>
  <c r="E100" i="144"/>
  <c r="D100" i="144"/>
  <c r="C100" i="144"/>
  <c r="B100" i="144"/>
  <c r="A100" i="144"/>
  <c r="N99" i="144"/>
  <c r="M99" i="144"/>
  <c r="I99" i="144"/>
  <c r="H99" i="144"/>
  <c r="G99" i="144"/>
  <c r="F99" i="144"/>
  <c r="E99" i="144"/>
  <c r="D99" i="144"/>
  <c r="C99" i="144"/>
  <c r="B99" i="144"/>
  <c r="A99" i="144"/>
  <c r="N98" i="144"/>
  <c r="M98" i="144"/>
  <c r="I98" i="144"/>
  <c r="H98" i="144"/>
  <c r="G98" i="144"/>
  <c r="F98" i="144"/>
  <c r="E98" i="144"/>
  <c r="D98" i="144"/>
  <c r="C98" i="144"/>
  <c r="B98" i="144"/>
  <c r="A98" i="144"/>
  <c r="N97" i="144"/>
  <c r="M97" i="144"/>
  <c r="I97" i="144"/>
  <c r="H97" i="144"/>
  <c r="G97" i="144"/>
  <c r="F97" i="144"/>
  <c r="E97" i="144"/>
  <c r="D97" i="144"/>
  <c r="C97" i="144"/>
  <c r="B97" i="144"/>
  <c r="A97" i="144"/>
  <c r="N96" i="144"/>
  <c r="M96" i="144"/>
  <c r="I96" i="144"/>
  <c r="H96" i="144"/>
  <c r="G96" i="144"/>
  <c r="F96" i="144"/>
  <c r="E96" i="144"/>
  <c r="D96" i="144"/>
  <c r="C96" i="144"/>
  <c r="B96" i="144"/>
  <c r="A96" i="144"/>
  <c r="N95" i="144"/>
  <c r="M95" i="144"/>
  <c r="I95" i="144"/>
  <c r="H95" i="144"/>
  <c r="G95" i="144"/>
  <c r="F95" i="144"/>
  <c r="E95" i="144"/>
  <c r="D95" i="144"/>
  <c r="C95" i="144"/>
  <c r="B95" i="144"/>
  <c r="A95" i="144"/>
  <c r="N94" i="144"/>
  <c r="M94" i="144"/>
  <c r="I94" i="144"/>
  <c r="H94" i="144"/>
  <c r="G94" i="144"/>
  <c r="F94" i="144"/>
  <c r="E94" i="144"/>
  <c r="D94" i="144"/>
  <c r="C94" i="144"/>
  <c r="B94" i="144"/>
  <c r="A94" i="144"/>
  <c r="N93" i="144"/>
  <c r="M93" i="144"/>
  <c r="I93" i="144"/>
  <c r="H93" i="144"/>
  <c r="G93" i="144"/>
  <c r="F93" i="144"/>
  <c r="E93" i="144"/>
  <c r="D93" i="144"/>
  <c r="C93" i="144"/>
  <c r="B93" i="144"/>
  <c r="A93" i="144"/>
  <c r="N92" i="144"/>
  <c r="M92" i="144"/>
  <c r="I92" i="144"/>
  <c r="H92" i="144"/>
  <c r="G92" i="144"/>
  <c r="F92" i="144"/>
  <c r="E92" i="144"/>
  <c r="D92" i="144"/>
  <c r="C92" i="144"/>
  <c r="B92" i="144"/>
  <c r="A92" i="144"/>
  <c r="N91" i="144"/>
  <c r="M91" i="144"/>
  <c r="I91" i="144"/>
  <c r="H91" i="144"/>
  <c r="G91" i="144"/>
  <c r="F91" i="144"/>
  <c r="E91" i="144"/>
  <c r="D91" i="144"/>
  <c r="C91" i="144"/>
  <c r="B91" i="144"/>
  <c r="A91" i="144"/>
  <c r="N90" i="144"/>
  <c r="M90" i="144"/>
  <c r="I90" i="144"/>
  <c r="H90" i="144"/>
  <c r="G90" i="144"/>
  <c r="F90" i="144"/>
  <c r="E90" i="144"/>
  <c r="D90" i="144"/>
  <c r="C90" i="144"/>
  <c r="B90" i="144"/>
  <c r="A90" i="144"/>
  <c r="N89" i="144"/>
  <c r="M89" i="144"/>
  <c r="I89" i="144"/>
  <c r="H89" i="144"/>
  <c r="G89" i="144"/>
  <c r="F89" i="144"/>
  <c r="E89" i="144"/>
  <c r="D89" i="144"/>
  <c r="C89" i="144"/>
  <c r="B89" i="144"/>
  <c r="A89" i="144"/>
  <c r="N88" i="144"/>
  <c r="M88" i="144"/>
  <c r="I88" i="144"/>
  <c r="H88" i="144"/>
  <c r="G88" i="144"/>
  <c r="F88" i="144"/>
  <c r="E88" i="144"/>
  <c r="D88" i="144"/>
  <c r="C88" i="144"/>
  <c r="B88" i="144"/>
  <c r="A88" i="144"/>
  <c r="N87" i="144"/>
  <c r="M87" i="144"/>
  <c r="I87" i="144"/>
  <c r="H87" i="144"/>
  <c r="G87" i="144"/>
  <c r="F87" i="144"/>
  <c r="E87" i="144"/>
  <c r="D87" i="144"/>
  <c r="C87" i="144"/>
  <c r="B87" i="144"/>
  <c r="A87" i="144"/>
  <c r="N86" i="144"/>
  <c r="M86" i="144"/>
  <c r="I86" i="144"/>
  <c r="H86" i="144"/>
  <c r="G86" i="144"/>
  <c r="F86" i="144"/>
  <c r="E86" i="144"/>
  <c r="D86" i="144"/>
  <c r="C86" i="144"/>
  <c r="B86" i="144"/>
  <c r="A86" i="144"/>
  <c r="N85" i="144"/>
  <c r="M85" i="144"/>
  <c r="I85" i="144"/>
  <c r="H85" i="144"/>
  <c r="G85" i="144"/>
  <c r="F85" i="144"/>
  <c r="E85" i="144"/>
  <c r="D85" i="144"/>
  <c r="C85" i="144"/>
  <c r="B85" i="144"/>
  <c r="A85" i="144"/>
  <c r="N84" i="144"/>
  <c r="M84" i="144"/>
  <c r="I84" i="144"/>
  <c r="H84" i="144"/>
  <c r="G84" i="144"/>
  <c r="F84" i="144"/>
  <c r="E84" i="144"/>
  <c r="D84" i="144"/>
  <c r="C84" i="144"/>
  <c r="B84" i="144"/>
  <c r="A84" i="144"/>
  <c r="N83" i="144"/>
  <c r="M83" i="144"/>
  <c r="I83" i="144"/>
  <c r="H83" i="144"/>
  <c r="G83" i="144"/>
  <c r="F83" i="144"/>
  <c r="E83" i="144"/>
  <c r="D83" i="144"/>
  <c r="C83" i="144"/>
  <c r="B83" i="144"/>
  <c r="A83" i="144"/>
  <c r="N82" i="144"/>
  <c r="M82" i="144"/>
  <c r="I82" i="144"/>
  <c r="H82" i="144"/>
  <c r="G82" i="144"/>
  <c r="F82" i="144"/>
  <c r="E82" i="144"/>
  <c r="D82" i="144"/>
  <c r="C82" i="144"/>
  <c r="B82" i="144"/>
  <c r="A82" i="144"/>
  <c r="N81" i="144"/>
  <c r="M81" i="144"/>
  <c r="I81" i="144"/>
  <c r="H81" i="144"/>
  <c r="G81" i="144"/>
  <c r="F81" i="144"/>
  <c r="E81" i="144"/>
  <c r="D81" i="144"/>
  <c r="C81" i="144"/>
  <c r="B81" i="144"/>
  <c r="A81" i="144"/>
  <c r="N80" i="144"/>
  <c r="M80" i="144"/>
  <c r="I80" i="144"/>
  <c r="H80" i="144"/>
  <c r="G80" i="144"/>
  <c r="F80" i="144"/>
  <c r="E80" i="144"/>
  <c r="D80" i="144"/>
  <c r="C80" i="144"/>
  <c r="B80" i="144"/>
  <c r="A80" i="144"/>
  <c r="N79" i="144"/>
  <c r="M79" i="144"/>
  <c r="I79" i="144"/>
  <c r="H79" i="144"/>
  <c r="G79" i="144"/>
  <c r="F79" i="144"/>
  <c r="E79" i="144"/>
  <c r="D79" i="144"/>
  <c r="C79" i="144"/>
  <c r="B79" i="144"/>
  <c r="A79" i="144"/>
  <c r="N78" i="144"/>
  <c r="M78" i="144"/>
  <c r="I78" i="144"/>
  <c r="H78" i="144"/>
  <c r="G78" i="144"/>
  <c r="F78" i="144"/>
  <c r="E78" i="144"/>
  <c r="D78" i="144"/>
  <c r="C78" i="144"/>
  <c r="B78" i="144"/>
  <c r="A78" i="144"/>
  <c r="N77" i="144"/>
  <c r="M77" i="144"/>
  <c r="I77" i="144"/>
  <c r="H77" i="144"/>
  <c r="G77" i="144"/>
  <c r="F77" i="144"/>
  <c r="E77" i="144"/>
  <c r="D77" i="144"/>
  <c r="C77" i="144"/>
  <c r="B77" i="144"/>
  <c r="A77" i="144"/>
  <c r="N76" i="144"/>
  <c r="M76" i="144"/>
  <c r="I76" i="144"/>
  <c r="H76" i="144"/>
  <c r="G76" i="144"/>
  <c r="F76" i="144"/>
  <c r="E76" i="144"/>
  <c r="D76" i="144"/>
  <c r="C76" i="144"/>
  <c r="B76" i="144"/>
  <c r="A76" i="144"/>
  <c r="N75" i="144"/>
  <c r="M75" i="144"/>
  <c r="I75" i="144"/>
  <c r="H75" i="144"/>
  <c r="G75" i="144"/>
  <c r="F75" i="144"/>
  <c r="E75" i="144"/>
  <c r="D75" i="144"/>
  <c r="C75" i="144"/>
  <c r="B75" i="144"/>
  <c r="A75" i="144"/>
  <c r="N74" i="144"/>
  <c r="M74" i="144"/>
  <c r="I74" i="144"/>
  <c r="H74" i="144"/>
  <c r="G74" i="144"/>
  <c r="F74" i="144"/>
  <c r="E74" i="144"/>
  <c r="D74" i="144"/>
  <c r="C74" i="144"/>
  <c r="B74" i="144"/>
  <c r="A74" i="144"/>
  <c r="N73" i="144"/>
  <c r="M73" i="144"/>
  <c r="I73" i="144"/>
  <c r="H73" i="144"/>
  <c r="G73" i="144"/>
  <c r="F73" i="144"/>
  <c r="E73" i="144"/>
  <c r="D73" i="144"/>
  <c r="C73" i="144"/>
  <c r="B73" i="144"/>
  <c r="A73" i="144"/>
  <c r="N72" i="144"/>
  <c r="M72" i="144"/>
  <c r="I72" i="144"/>
  <c r="H72" i="144"/>
  <c r="G72" i="144"/>
  <c r="F72" i="144"/>
  <c r="E72" i="144"/>
  <c r="D72" i="144"/>
  <c r="C72" i="144"/>
  <c r="B72" i="144"/>
  <c r="A72" i="144"/>
  <c r="N71" i="144"/>
  <c r="M71" i="144"/>
  <c r="I71" i="144"/>
  <c r="H71" i="144"/>
  <c r="G71" i="144"/>
  <c r="F71" i="144"/>
  <c r="E71" i="144"/>
  <c r="D71" i="144"/>
  <c r="C71" i="144"/>
  <c r="B71" i="144"/>
  <c r="A71" i="144"/>
  <c r="N70" i="144"/>
  <c r="M70" i="144"/>
  <c r="I70" i="144"/>
  <c r="H70" i="144"/>
  <c r="G70" i="144"/>
  <c r="F70" i="144"/>
  <c r="E70" i="144"/>
  <c r="D70" i="144"/>
  <c r="C70" i="144"/>
  <c r="B70" i="144"/>
  <c r="A70" i="144"/>
  <c r="N69" i="144"/>
  <c r="M69" i="144"/>
  <c r="I69" i="144"/>
  <c r="H69" i="144"/>
  <c r="G69" i="144"/>
  <c r="F69" i="144"/>
  <c r="E69" i="144"/>
  <c r="D69" i="144"/>
  <c r="C69" i="144"/>
  <c r="B69" i="144"/>
  <c r="A69" i="144"/>
  <c r="N68" i="144"/>
  <c r="M68" i="144"/>
  <c r="I68" i="144"/>
  <c r="H68" i="144"/>
  <c r="G68" i="144"/>
  <c r="F68" i="144"/>
  <c r="E68" i="144"/>
  <c r="D68" i="144"/>
  <c r="C68" i="144"/>
  <c r="B68" i="144"/>
  <c r="A68" i="144"/>
  <c r="N67" i="144"/>
  <c r="M67" i="144"/>
  <c r="I67" i="144"/>
  <c r="H67" i="144"/>
  <c r="G67" i="144"/>
  <c r="F67" i="144"/>
  <c r="E67" i="144"/>
  <c r="D67" i="144"/>
  <c r="C67" i="144"/>
  <c r="B67" i="144"/>
  <c r="A67" i="144"/>
  <c r="N66" i="144"/>
  <c r="M66" i="144"/>
  <c r="I66" i="144"/>
  <c r="H66" i="144"/>
  <c r="G66" i="144"/>
  <c r="F66" i="144"/>
  <c r="E66" i="144"/>
  <c r="D66" i="144"/>
  <c r="C66" i="144"/>
  <c r="B66" i="144"/>
  <c r="A66" i="144"/>
  <c r="N65" i="144"/>
  <c r="M65" i="144"/>
  <c r="I65" i="144"/>
  <c r="H65" i="144"/>
  <c r="G65" i="144"/>
  <c r="F65" i="144"/>
  <c r="E65" i="144"/>
  <c r="D65" i="144"/>
  <c r="C65" i="144"/>
  <c r="B65" i="144"/>
  <c r="A65" i="144"/>
  <c r="N64" i="144"/>
  <c r="M64" i="144"/>
  <c r="I64" i="144"/>
  <c r="H64" i="144"/>
  <c r="G64" i="144"/>
  <c r="F64" i="144"/>
  <c r="E64" i="144"/>
  <c r="D64" i="144"/>
  <c r="C64" i="144"/>
  <c r="B64" i="144"/>
  <c r="A64" i="144"/>
  <c r="N63" i="144"/>
  <c r="M63" i="144"/>
  <c r="I63" i="144"/>
  <c r="H63" i="144"/>
  <c r="G63" i="144"/>
  <c r="F63" i="144"/>
  <c r="E63" i="144"/>
  <c r="D63" i="144"/>
  <c r="C63" i="144"/>
  <c r="B63" i="144"/>
  <c r="A63" i="144"/>
  <c r="N62" i="144"/>
  <c r="M62" i="144"/>
  <c r="I62" i="144"/>
  <c r="H62" i="144"/>
  <c r="G62" i="144"/>
  <c r="F62" i="144"/>
  <c r="E62" i="144"/>
  <c r="D62" i="144"/>
  <c r="C62" i="144"/>
  <c r="B62" i="144"/>
  <c r="A62" i="144"/>
  <c r="N61" i="144"/>
  <c r="M61" i="144"/>
  <c r="I61" i="144"/>
  <c r="H61" i="144"/>
  <c r="G61" i="144"/>
  <c r="F61" i="144"/>
  <c r="E61" i="144"/>
  <c r="D61" i="144"/>
  <c r="C61" i="144"/>
  <c r="B61" i="144"/>
  <c r="A61" i="144"/>
  <c r="N60" i="144"/>
  <c r="M60" i="144"/>
  <c r="I60" i="144"/>
  <c r="H60" i="144"/>
  <c r="G60" i="144"/>
  <c r="F60" i="144"/>
  <c r="E60" i="144"/>
  <c r="D60" i="144"/>
  <c r="C60" i="144"/>
  <c r="B60" i="144"/>
  <c r="A60" i="144"/>
  <c r="N59" i="144"/>
  <c r="M59" i="144"/>
  <c r="I59" i="144"/>
  <c r="H59" i="144"/>
  <c r="G59" i="144"/>
  <c r="F59" i="144"/>
  <c r="E59" i="144"/>
  <c r="D59" i="144"/>
  <c r="C59" i="144"/>
  <c r="B59" i="144"/>
  <c r="A59" i="144"/>
  <c r="N58" i="144"/>
  <c r="M58" i="144"/>
  <c r="I58" i="144"/>
  <c r="H58" i="144"/>
  <c r="G58" i="144"/>
  <c r="F58" i="144"/>
  <c r="E58" i="144"/>
  <c r="D58" i="144"/>
  <c r="C58" i="144"/>
  <c r="B58" i="144"/>
  <c r="A58" i="144"/>
  <c r="N57" i="144"/>
  <c r="M57" i="144"/>
  <c r="I57" i="144"/>
  <c r="H57" i="144"/>
  <c r="G57" i="144"/>
  <c r="F57" i="144"/>
  <c r="E57" i="144"/>
  <c r="D57" i="144"/>
  <c r="C57" i="144"/>
  <c r="B57" i="144"/>
  <c r="A57" i="144"/>
  <c r="N56" i="144"/>
  <c r="M56" i="144"/>
  <c r="I56" i="144"/>
  <c r="H56" i="144"/>
  <c r="G56" i="144"/>
  <c r="F56" i="144"/>
  <c r="E56" i="144"/>
  <c r="D56" i="144"/>
  <c r="C56" i="144"/>
  <c r="B56" i="144"/>
  <c r="A56" i="144"/>
  <c r="N55" i="144"/>
  <c r="M55" i="144"/>
  <c r="I55" i="144"/>
  <c r="H55" i="144"/>
  <c r="G55" i="144"/>
  <c r="F55" i="144"/>
  <c r="E55" i="144"/>
  <c r="D55" i="144"/>
  <c r="C55" i="144"/>
  <c r="B55" i="144"/>
  <c r="A55" i="144"/>
  <c r="N54" i="144"/>
  <c r="M54" i="144"/>
  <c r="I54" i="144"/>
  <c r="H54" i="144"/>
  <c r="G54" i="144"/>
  <c r="F54" i="144"/>
  <c r="E54" i="144"/>
  <c r="D54" i="144"/>
  <c r="C54" i="144"/>
  <c r="B54" i="144"/>
  <c r="A54" i="144"/>
  <c r="N53" i="144"/>
  <c r="M53" i="144"/>
  <c r="I53" i="144"/>
  <c r="H53" i="144"/>
  <c r="G53" i="144"/>
  <c r="F53" i="144"/>
  <c r="E53" i="144"/>
  <c r="D53" i="144"/>
  <c r="C53" i="144"/>
  <c r="B53" i="144"/>
  <c r="A53" i="144"/>
  <c r="N52" i="144"/>
  <c r="M52" i="144"/>
  <c r="I52" i="144"/>
  <c r="H52" i="144"/>
  <c r="G52" i="144"/>
  <c r="F52" i="144"/>
  <c r="E52" i="144"/>
  <c r="D52" i="144"/>
  <c r="C52" i="144"/>
  <c r="B52" i="144"/>
  <c r="A52" i="144"/>
  <c r="N51" i="144"/>
  <c r="M51" i="144"/>
  <c r="I51" i="144"/>
  <c r="H51" i="144"/>
  <c r="G51" i="144"/>
  <c r="F51" i="144"/>
  <c r="E51" i="144"/>
  <c r="D51" i="144"/>
  <c r="C51" i="144"/>
  <c r="B51" i="144"/>
  <c r="A51" i="144"/>
  <c r="N50" i="144"/>
  <c r="M50" i="144"/>
  <c r="I50" i="144"/>
  <c r="H50" i="144"/>
  <c r="G50" i="144"/>
  <c r="F50" i="144"/>
  <c r="E50" i="144"/>
  <c r="D50" i="144"/>
  <c r="C50" i="144"/>
  <c r="B50" i="144"/>
  <c r="A50" i="144"/>
  <c r="N49" i="144"/>
  <c r="M49" i="144"/>
  <c r="I49" i="144"/>
  <c r="H49" i="144"/>
  <c r="G49" i="144"/>
  <c r="F49" i="144"/>
  <c r="E49" i="144"/>
  <c r="D49" i="144"/>
  <c r="C49" i="144"/>
  <c r="B49" i="144"/>
  <c r="A49" i="144"/>
  <c r="N48" i="144"/>
  <c r="M48" i="144"/>
  <c r="I48" i="144"/>
  <c r="H48" i="144"/>
  <c r="G48" i="144"/>
  <c r="F48" i="144"/>
  <c r="E48" i="144"/>
  <c r="D48" i="144"/>
  <c r="C48" i="144"/>
  <c r="B48" i="144"/>
  <c r="A48" i="144"/>
  <c r="N47" i="144"/>
  <c r="M47" i="144"/>
  <c r="I47" i="144"/>
  <c r="H47" i="144"/>
  <c r="G47" i="144"/>
  <c r="F47" i="144"/>
  <c r="E47" i="144"/>
  <c r="D47" i="144"/>
  <c r="C47" i="144"/>
  <c r="B47" i="144"/>
  <c r="A47" i="144"/>
  <c r="N46" i="144"/>
  <c r="M46" i="144"/>
  <c r="I46" i="144"/>
  <c r="H46" i="144"/>
  <c r="G46" i="144"/>
  <c r="F46" i="144"/>
  <c r="E46" i="144"/>
  <c r="D46" i="144"/>
  <c r="C46" i="144"/>
  <c r="B46" i="144"/>
  <c r="A46" i="144"/>
  <c r="N45" i="144"/>
  <c r="M45" i="144"/>
  <c r="I45" i="144"/>
  <c r="H45" i="144"/>
  <c r="G45" i="144"/>
  <c r="F45" i="144"/>
  <c r="E45" i="144"/>
  <c r="D45" i="144"/>
  <c r="C45" i="144"/>
  <c r="B45" i="144"/>
  <c r="A45" i="144"/>
  <c r="N44" i="144"/>
  <c r="M44" i="144"/>
  <c r="I44" i="144"/>
  <c r="H44" i="144"/>
  <c r="G44" i="144"/>
  <c r="F44" i="144"/>
  <c r="E44" i="144"/>
  <c r="D44" i="144"/>
  <c r="C44" i="144"/>
  <c r="B44" i="144"/>
  <c r="A44" i="144"/>
  <c r="N43" i="144"/>
  <c r="M43" i="144"/>
  <c r="I43" i="144"/>
  <c r="H43" i="144"/>
  <c r="G43" i="144"/>
  <c r="F43" i="144"/>
  <c r="E43" i="144"/>
  <c r="D43" i="144"/>
  <c r="C43" i="144"/>
  <c r="B43" i="144"/>
  <c r="A43" i="144"/>
  <c r="N42" i="144"/>
  <c r="M42" i="144"/>
  <c r="I42" i="144"/>
  <c r="H42" i="144"/>
  <c r="G42" i="144"/>
  <c r="F42" i="144"/>
  <c r="E42" i="144"/>
  <c r="D42" i="144"/>
  <c r="C42" i="144"/>
  <c r="B42" i="144"/>
  <c r="A42" i="144"/>
  <c r="N41" i="144"/>
  <c r="M41" i="144"/>
  <c r="I41" i="144"/>
  <c r="H41" i="144"/>
  <c r="G41" i="144"/>
  <c r="F41" i="144"/>
  <c r="E41" i="144"/>
  <c r="D41" i="144"/>
  <c r="C41" i="144"/>
  <c r="B41" i="144"/>
  <c r="A41" i="144"/>
  <c r="N40" i="144"/>
  <c r="M40" i="144"/>
  <c r="I40" i="144"/>
  <c r="H40" i="144"/>
  <c r="G40" i="144"/>
  <c r="F40" i="144"/>
  <c r="E40" i="144"/>
  <c r="D40" i="144"/>
  <c r="C40" i="144"/>
  <c r="B40" i="144"/>
  <c r="A40" i="144"/>
  <c r="N39" i="144"/>
  <c r="M39" i="144"/>
  <c r="I39" i="144"/>
  <c r="H39" i="144"/>
  <c r="G39" i="144"/>
  <c r="F39" i="144"/>
  <c r="E39" i="144"/>
  <c r="D39" i="144"/>
  <c r="C39" i="144"/>
  <c r="B39" i="144"/>
  <c r="A39" i="144"/>
  <c r="N38" i="144"/>
  <c r="M38" i="144"/>
  <c r="I38" i="144"/>
  <c r="H38" i="144"/>
  <c r="G38" i="144"/>
  <c r="F38" i="144"/>
  <c r="E38" i="144"/>
  <c r="D38" i="144"/>
  <c r="C38" i="144"/>
  <c r="B38" i="144"/>
  <c r="A38" i="144"/>
  <c r="N37" i="144"/>
  <c r="M37" i="144"/>
  <c r="I37" i="144"/>
  <c r="H37" i="144"/>
  <c r="G37" i="144"/>
  <c r="F37" i="144"/>
  <c r="E37" i="144"/>
  <c r="D37" i="144"/>
  <c r="C37" i="144"/>
  <c r="B37" i="144"/>
  <c r="A37" i="144"/>
  <c r="N36" i="144"/>
  <c r="M36" i="144"/>
  <c r="I36" i="144"/>
  <c r="H36" i="144"/>
  <c r="G36" i="144"/>
  <c r="F36" i="144"/>
  <c r="E36" i="144"/>
  <c r="D36" i="144"/>
  <c r="C36" i="144"/>
  <c r="B36" i="144"/>
  <c r="A36" i="144"/>
  <c r="N35" i="144"/>
  <c r="M35" i="144"/>
  <c r="I35" i="144"/>
  <c r="H35" i="144"/>
  <c r="G35" i="144"/>
  <c r="F35" i="144"/>
  <c r="E35" i="144"/>
  <c r="D35" i="144"/>
  <c r="C35" i="144"/>
  <c r="B35" i="144"/>
  <c r="A35" i="144"/>
  <c r="N34" i="144"/>
  <c r="M34" i="144"/>
  <c r="I34" i="144"/>
  <c r="H34" i="144"/>
  <c r="G34" i="144"/>
  <c r="F34" i="144"/>
  <c r="E34" i="144"/>
  <c r="D34" i="144"/>
  <c r="C34" i="144"/>
  <c r="B34" i="144"/>
  <c r="A34" i="144"/>
  <c r="N33" i="144"/>
  <c r="M33" i="144"/>
  <c r="I33" i="144"/>
  <c r="H33" i="144"/>
  <c r="G33" i="144"/>
  <c r="F33" i="144"/>
  <c r="E33" i="144"/>
  <c r="D33" i="144"/>
  <c r="C33" i="144"/>
  <c r="B33" i="144"/>
  <c r="A33" i="144"/>
  <c r="N32" i="144"/>
  <c r="M32" i="144"/>
  <c r="I32" i="144"/>
  <c r="H32" i="144"/>
  <c r="G32" i="144"/>
  <c r="F32" i="144"/>
  <c r="E32" i="144"/>
  <c r="D32" i="144"/>
  <c r="C32" i="144"/>
  <c r="B32" i="144"/>
  <c r="A32" i="144"/>
  <c r="N31" i="144"/>
  <c r="M31" i="144"/>
  <c r="I31" i="144"/>
  <c r="H31" i="144"/>
  <c r="G31" i="144"/>
  <c r="F31" i="144"/>
  <c r="E31" i="144"/>
  <c r="D31" i="144"/>
  <c r="C31" i="144"/>
  <c r="B31" i="144"/>
  <c r="A31" i="144"/>
  <c r="N30" i="144"/>
  <c r="M30" i="144"/>
  <c r="I30" i="144"/>
  <c r="H30" i="144"/>
  <c r="G30" i="144"/>
  <c r="F30" i="144"/>
  <c r="E30" i="144"/>
  <c r="D30" i="144"/>
  <c r="C30" i="144"/>
  <c r="B30" i="144"/>
  <c r="A30" i="144"/>
  <c r="N29" i="144"/>
  <c r="M29" i="144"/>
  <c r="I29" i="144"/>
  <c r="H29" i="144"/>
  <c r="G29" i="144"/>
  <c r="F29" i="144"/>
  <c r="E29" i="144"/>
  <c r="D29" i="144"/>
  <c r="C29" i="144"/>
  <c r="B29" i="144"/>
  <c r="A29" i="144"/>
  <c r="N28" i="144"/>
  <c r="M28" i="144"/>
  <c r="I28" i="144"/>
  <c r="H28" i="144"/>
  <c r="G28" i="144"/>
  <c r="F28" i="144"/>
  <c r="E28" i="144"/>
  <c r="D28" i="144"/>
  <c r="C28" i="144"/>
  <c r="B28" i="144"/>
  <c r="A28" i="144"/>
  <c r="N27" i="144"/>
  <c r="M27" i="144"/>
  <c r="I27" i="144"/>
  <c r="H27" i="144"/>
  <c r="G27" i="144"/>
  <c r="F27" i="144"/>
  <c r="E27" i="144"/>
  <c r="D27" i="144"/>
  <c r="C27" i="144"/>
  <c r="B27" i="144"/>
  <c r="A27" i="144"/>
  <c r="N26" i="144"/>
  <c r="M26" i="144"/>
  <c r="I26" i="144"/>
  <c r="H26" i="144"/>
  <c r="G26" i="144"/>
  <c r="F26" i="144"/>
  <c r="E26" i="144"/>
  <c r="D26" i="144"/>
  <c r="C26" i="144"/>
  <c r="B26" i="144"/>
  <c r="A26" i="144"/>
  <c r="N25" i="144"/>
  <c r="M25" i="144"/>
  <c r="I25" i="144"/>
  <c r="H25" i="144"/>
  <c r="G25" i="144"/>
  <c r="F25" i="144"/>
  <c r="E25" i="144"/>
  <c r="D25" i="144"/>
  <c r="C25" i="144"/>
  <c r="B25" i="144"/>
  <c r="A25" i="144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131" i="145"/>
  <c r="L131" i="144"/>
  <c r="K131" i="144"/>
  <c r="J131" i="144"/>
  <c r="E130" i="145"/>
  <c r="L130" i="144"/>
  <c r="K130" i="144"/>
  <c r="J130" i="144"/>
  <c r="E129" i="145"/>
  <c r="L129" i="144"/>
  <c r="K129" i="144"/>
  <c r="J129" i="144"/>
  <c r="E128" i="145"/>
  <c r="L128" i="144"/>
  <c r="K128" i="144"/>
  <c r="J128" i="144"/>
  <c r="E127" i="145"/>
  <c r="L127" i="144"/>
  <c r="K127" i="144"/>
  <c r="J127" i="144"/>
  <c r="E126" i="145"/>
  <c r="L126" i="144"/>
  <c r="K126" i="144"/>
  <c r="J126" i="144"/>
  <c r="E125" i="145"/>
  <c r="L125" i="144"/>
  <c r="K125" i="144"/>
  <c r="J125" i="144"/>
  <c r="E124" i="145"/>
  <c r="L124" i="144"/>
  <c r="K124" i="144"/>
  <c r="J124" i="144"/>
  <c r="E123" i="145"/>
  <c r="L123" i="144"/>
  <c r="K123" i="144"/>
  <c r="J123" i="144"/>
  <c r="E122" i="145"/>
  <c r="L122" i="144"/>
  <c r="K122" i="144"/>
  <c r="J122" i="144"/>
  <c r="E121" i="145"/>
  <c r="L121" i="144"/>
  <c r="K121" i="144"/>
  <c r="J121" i="144"/>
  <c r="E120" i="145"/>
  <c r="L120" i="144"/>
  <c r="K120" i="144"/>
  <c r="J120" i="144"/>
  <c r="E119" i="145"/>
  <c r="L119" i="144"/>
  <c r="K119" i="144"/>
  <c r="J119" i="144"/>
  <c r="E118" i="145"/>
  <c r="L118" i="144"/>
  <c r="K118" i="144"/>
  <c r="J118" i="144"/>
  <c r="E117" i="145"/>
  <c r="L117" i="144"/>
  <c r="K117" i="144"/>
  <c r="J117" i="144"/>
  <c r="E116" i="145"/>
  <c r="L116" i="144"/>
  <c r="K116" i="144"/>
  <c r="J116" i="144"/>
  <c r="E115" i="145"/>
  <c r="L115" i="144"/>
  <c r="K115" i="144"/>
  <c r="J115" i="144"/>
  <c r="E114" i="145"/>
  <c r="L114" i="144"/>
  <c r="K114" i="144"/>
  <c r="J114" i="144"/>
  <c r="E113" i="145"/>
  <c r="L113" i="144"/>
  <c r="K113" i="144"/>
  <c r="J113" i="144"/>
  <c r="E112" i="145"/>
  <c r="L112" i="144"/>
  <c r="K112" i="144"/>
  <c r="J112" i="144"/>
  <c r="E111" i="145"/>
  <c r="L111" i="144"/>
  <c r="K111" i="144"/>
  <c r="J111" i="144"/>
  <c r="E110" i="145"/>
  <c r="L110" i="144"/>
  <c r="K110" i="144"/>
  <c r="J110" i="144"/>
  <c r="E109" i="145"/>
  <c r="L109" i="144"/>
  <c r="K109" i="144"/>
  <c r="J109" i="144"/>
  <c r="E108" i="145"/>
  <c r="L108" i="144"/>
  <c r="K108" i="144"/>
  <c r="J108" i="144"/>
  <c r="E107" i="145"/>
  <c r="L107" i="144"/>
  <c r="K107" i="144"/>
  <c r="J107" i="144"/>
  <c r="E106" i="145"/>
  <c r="L106" i="144"/>
  <c r="K106" i="144"/>
  <c r="J106" i="144"/>
  <c r="E105" i="145"/>
  <c r="L105" i="144"/>
  <c r="K105" i="144"/>
  <c r="J105" i="144"/>
  <c r="E104" i="145"/>
  <c r="L104" i="144"/>
  <c r="K104" i="144"/>
  <c r="J104" i="144"/>
  <c r="E103" i="145"/>
  <c r="L103" i="144"/>
  <c r="K103" i="144"/>
  <c r="J103" i="144"/>
  <c r="E102" i="145"/>
  <c r="L102" i="144"/>
  <c r="K102" i="144"/>
  <c r="J102" i="144"/>
  <c r="E101" i="145"/>
  <c r="L101" i="144"/>
  <c r="K101" i="144"/>
  <c r="J101" i="144"/>
  <c r="E100" i="145"/>
  <c r="L100" i="144"/>
  <c r="K100" i="144"/>
  <c r="J100" i="144"/>
  <c r="E99" i="145"/>
  <c r="L99" i="144"/>
  <c r="K99" i="144"/>
  <c r="J99" i="144"/>
  <c r="E98" i="145"/>
  <c r="L98" i="144"/>
  <c r="K98" i="144"/>
  <c r="J98" i="144"/>
  <c r="E97" i="145"/>
  <c r="L97" i="144"/>
  <c r="K97" i="144"/>
  <c r="J97" i="144"/>
  <c r="E96" i="145"/>
  <c r="L96" i="144"/>
  <c r="K96" i="144"/>
  <c r="J96" i="144"/>
  <c r="E95" i="145"/>
  <c r="L95" i="144"/>
  <c r="K95" i="144"/>
  <c r="J95" i="144"/>
  <c r="E94" i="145"/>
  <c r="L94" i="144"/>
  <c r="K94" i="144"/>
  <c r="J94" i="144"/>
  <c r="E93" i="145"/>
  <c r="L93" i="144"/>
  <c r="K93" i="144"/>
  <c r="J93" i="144"/>
  <c r="E92" i="145"/>
  <c r="L92" i="144"/>
  <c r="K92" i="144"/>
  <c r="J92" i="144"/>
  <c r="E91" i="145"/>
  <c r="L91" i="144"/>
  <c r="K91" i="144"/>
  <c r="J91" i="144"/>
  <c r="E90" i="145"/>
  <c r="L90" i="144"/>
  <c r="K90" i="144"/>
  <c r="J90" i="144"/>
  <c r="E89" i="145"/>
  <c r="L89" i="144"/>
  <c r="K89" i="144"/>
  <c r="J89" i="144"/>
  <c r="E88" i="145"/>
  <c r="L88" i="144"/>
  <c r="K88" i="144"/>
  <c r="J88" i="144"/>
  <c r="E87" i="145"/>
  <c r="L87" i="144"/>
  <c r="K87" i="144"/>
  <c r="J87" i="144"/>
  <c r="E86" i="145"/>
  <c r="L86" i="144"/>
  <c r="K86" i="144"/>
  <c r="J86" i="144"/>
  <c r="E85" i="145"/>
  <c r="L85" i="144"/>
  <c r="K85" i="144"/>
  <c r="J85" i="144"/>
  <c r="E84" i="145"/>
  <c r="L84" i="144"/>
  <c r="K84" i="144"/>
  <c r="J84" i="144"/>
  <c r="E83" i="145"/>
  <c r="L83" i="144"/>
  <c r="K83" i="144"/>
  <c r="J83" i="144"/>
  <c r="E82" i="145"/>
  <c r="L82" i="144"/>
  <c r="K82" i="144"/>
  <c r="J82" i="144"/>
  <c r="E81" i="145"/>
  <c r="L81" i="144"/>
  <c r="K81" i="144"/>
  <c r="J81" i="144"/>
  <c r="E80" i="145"/>
  <c r="L80" i="144"/>
  <c r="K80" i="144"/>
  <c r="J80" i="144"/>
  <c r="E79" i="145"/>
  <c r="L79" i="144"/>
  <c r="K79" i="144"/>
  <c r="J79" i="144"/>
  <c r="E78" i="145"/>
  <c r="L78" i="144"/>
  <c r="K78" i="144"/>
  <c r="J78" i="144"/>
  <c r="E77" i="145"/>
  <c r="L77" i="144"/>
  <c r="K77" i="144"/>
  <c r="J77" i="144"/>
  <c r="E76" i="145"/>
  <c r="L76" i="144"/>
  <c r="K76" i="144"/>
  <c r="J76" i="144"/>
  <c r="E75" i="145"/>
  <c r="L75" i="144"/>
  <c r="K75" i="144"/>
  <c r="J75" i="144"/>
  <c r="E74" i="145"/>
  <c r="L74" i="144"/>
  <c r="K74" i="144"/>
  <c r="J74" i="144"/>
  <c r="E73" i="145"/>
  <c r="L73" i="144"/>
  <c r="K73" i="144"/>
  <c r="J73" i="144"/>
  <c r="E72" i="145"/>
  <c r="L72" i="144"/>
  <c r="K72" i="144"/>
  <c r="J72" i="144"/>
  <c r="E71" i="145"/>
  <c r="L71" i="144"/>
  <c r="K71" i="144"/>
  <c r="J71" i="144"/>
  <c r="E70" i="145"/>
  <c r="L70" i="144"/>
  <c r="K70" i="144"/>
  <c r="J70" i="144"/>
  <c r="E69" i="145"/>
  <c r="L69" i="144"/>
  <c r="K69" i="144"/>
  <c r="J69" i="144"/>
  <c r="E68" i="145"/>
  <c r="L68" i="144"/>
  <c r="K68" i="144"/>
  <c r="J68" i="144"/>
  <c r="E67" i="145"/>
  <c r="L67" i="144"/>
  <c r="K67" i="144"/>
  <c r="J67" i="144"/>
  <c r="E66" i="145"/>
  <c r="L66" i="144"/>
  <c r="K66" i="144"/>
  <c r="J66" i="144"/>
  <c r="E65" i="145"/>
  <c r="L65" i="144"/>
  <c r="K65" i="144"/>
  <c r="J65" i="144"/>
  <c r="E64" i="145"/>
  <c r="L64" i="144"/>
  <c r="K64" i="144"/>
  <c r="J64" i="144"/>
  <c r="E63" i="145"/>
  <c r="L63" i="144"/>
  <c r="K63" i="144"/>
  <c r="J63" i="144"/>
  <c r="E62" i="145"/>
  <c r="L62" i="144"/>
  <c r="K62" i="144"/>
  <c r="J62" i="144"/>
  <c r="E61" i="145"/>
  <c r="L61" i="144"/>
  <c r="K61" i="144"/>
  <c r="J61" i="144"/>
  <c r="E60" i="145"/>
  <c r="L60" i="144"/>
  <c r="K60" i="144"/>
  <c r="J60" i="144"/>
  <c r="E59" i="145"/>
  <c r="L59" i="144"/>
  <c r="K59" i="144"/>
  <c r="J59" i="144"/>
  <c r="E58" i="145"/>
  <c r="L58" i="144"/>
  <c r="K58" i="144"/>
  <c r="J58" i="144"/>
  <c r="E57" i="145"/>
  <c r="L57" i="144"/>
  <c r="K57" i="144"/>
  <c r="J57" i="144"/>
  <c r="E56" i="145"/>
  <c r="L56" i="144"/>
  <c r="K56" i="144"/>
  <c r="J56" i="144"/>
  <c r="E55" i="145"/>
  <c r="L55" i="144"/>
  <c r="K55" i="144"/>
  <c r="J55" i="144"/>
  <c r="E54" i="145"/>
  <c r="L54" i="144"/>
  <c r="K54" i="144"/>
  <c r="J54" i="144"/>
  <c r="E53" i="145"/>
  <c r="L53" i="144"/>
  <c r="K53" i="144"/>
  <c r="J53" i="144"/>
  <c r="E52" i="145"/>
  <c r="L52" i="144"/>
  <c r="K52" i="144"/>
  <c r="J52" i="144"/>
  <c r="E51" i="145"/>
  <c r="L51" i="144"/>
  <c r="K51" i="144"/>
  <c r="J51" i="144"/>
  <c r="E50" i="145"/>
  <c r="L50" i="144"/>
  <c r="K50" i="144"/>
  <c r="J50" i="144"/>
  <c r="E49" i="145"/>
  <c r="L49" i="144"/>
  <c r="K49" i="144"/>
  <c r="J49" i="144"/>
  <c r="E48" i="145"/>
  <c r="L48" i="144"/>
  <c r="K48" i="144"/>
  <c r="J48" i="144"/>
  <c r="E47" i="145"/>
  <c r="L47" i="144"/>
  <c r="K47" i="144"/>
  <c r="J47" i="144"/>
  <c r="E46" i="145"/>
  <c r="L46" i="144"/>
  <c r="K46" i="144"/>
  <c r="J46" i="144"/>
  <c r="E45" i="145"/>
  <c r="L45" i="144"/>
  <c r="K45" i="144"/>
  <c r="J45" i="144"/>
  <c r="E44" i="145"/>
  <c r="L44" i="144"/>
  <c r="K44" i="144"/>
  <c r="J44" i="144"/>
  <c r="E43" i="145"/>
  <c r="L43" i="144"/>
  <c r="K43" i="144"/>
  <c r="J43" i="144"/>
  <c r="E42" i="145"/>
  <c r="L42" i="144"/>
  <c r="K42" i="144"/>
  <c r="J42" i="144"/>
  <c r="E41" i="145"/>
  <c r="L41" i="144"/>
  <c r="K41" i="144"/>
  <c r="J41" i="144"/>
  <c r="E40" i="145"/>
  <c r="L40" i="144"/>
  <c r="K40" i="144"/>
  <c r="J40" i="144"/>
  <c r="E39" i="145"/>
  <c r="L39" i="144"/>
  <c r="K39" i="144"/>
  <c r="J39" i="144"/>
  <c r="E38" i="145"/>
  <c r="L38" i="144"/>
  <c r="K38" i="144"/>
  <c r="J38" i="144"/>
  <c r="E37" i="145"/>
  <c r="L37" i="144"/>
  <c r="K37" i="144"/>
  <c r="J37" i="144"/>
  <c r="E36" i="145"/>
  <c r="L36" i="144"/>
  <c r="K36" i="144"/>
  <c r="J36" i="144"/>
  <c r="E35" i="145"/>
  <c r="L35" i="144"/>
  <c r="K35" i="144"/>
  <c r="J35" i="144"/>
  <c r="E34" i="145"/>
  <c r="L34" i="144"/>
  <c r="K34" i="144"/>
  <c r="J34" i="144"/>
  <c r="E33" i="145"/>
  <c r="L33" i="144"/>
  <c r="K33" i="144"/>
  <c r="J33" i="144"/>
  <c r="E32" i="145"/>
  <c r="L32" i="144"/>
  <c r="K32" i="144"/>
  <c r="J32" i="144"/>
  <c r="E31" i="145"/>
  <c r="L31" i="144"/>
  <c r="K31" i="144"/>
  <c r="J31" i="144"/>
  <c r="E30" i="145"/>
  <c r="L30" i="144"/>
  <c r="K30" i="144"/>
  <c r="J30" i="144"/>
  <c r="E29" i="145"/>
  <c r="L29" i="144"/>
  <c r="K29" i="144"/>
  <c r="J29" i="144"/>
  <c r="E28" i="145"/>
  <c r="L28" i="144"/>
  <c r="K28" i="144"/>
  <c r="J28" i="144"/>
  <c r="E27" i="145"/>
  <c r="L27" i="144"/>
  <c r="K27" i="144"/>
  <c r="J27" i="144"/>
  <c r="E26" i="145"/>
  <c r="L26" i="144"/>
  <c r="K26" i="144"/>
  <c r="J26" i="144"/>
  <c r="E25" i="145"/>
  <c r="L25" i="144"/>
  <c r="K25" i="144"/>
  <c r="J25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P103" i="144"/>
  <c r="P100" i="144"/>
  <c r="P104" i="144"/>
  <c r="G103" i="145"/>
  <c r="P105" i="144"/>
  <c r="G105" i="145"/>
  <c r="G101" i="145"/>
  <c r="G102" i="145"/>
  <c r="P99" i="144"/>
  <c r="P98" i="144"/>
  <c r="P102" i="144"/>
  <c r="G100" i="145"/>
  <c r="G104" i="145"/>
  <c r="G99" i="145"/>
  <c r="D97" i="145" l="1"/>
  <c r="D65" i="145"/>
  <c r="D81" i="145"/>
  <c r="D33" i="145"/>
  <c r="D18" i="145"/>
  <c r="D22" i="145"/>
  <c r="D26" i="145"/>
  <c r="D30" i="145"/>
  <c r="D38" i="145"/>
  <c r="D54" i="145"/>
  <c r="D66" i="145"/>
  <c r="D70" i="145"/>
  <c r="D86" i="145"/>
  <c r="D113" i="145"/>
  <c r="D129" i="145"/>
  <c r="D83" i="145"/>
  <c r="D91" i="145"/>
  <c r="D114" i="145"/>
  <c r="D130" i="145"/>
  <c r="D40" i="145"/>
  <c r="D56" i="145"/>
  <c r="D60" i="145"/>
  <c r="D72" i="145"/>
  <c r="D92" i="145"/>
  <c r="D111" i="145"/>
  <c r="D127" i="145"/>
  <c r="D9" i="145"/>
  <c r="D11" i="145"/>
  <c r="D13" i="145"/>
  <c r="D15" i="145"/>
  <c r="D17" i="145"/>
  <c r="D19" i="145"/>
  <c r="D21" i="145"/>
  <c r="D25" i="145"/>
  <c r="D27" i="145"/>
  <c r="D29" i="145"/>
  <c r="D31" i="145"/>
  <c r="D35" i="145"/>
  <c r="D37" i="145"/>
  <c r="D41" i="145"/>
  <c r="D43" i="145"/>
  <c r="D45" i="145"/>
  <c r="D47" i="145"/>
  <c r="D49" i="145"/>
  <c r="D51" i="145"/>
  <c r="D53" i="145"/>
  <c r="D57" i="145"/>
  <c r="D59" i="145"/>
  <c r="D61" i="145"/>
  <c r="D67" i="145"/>
  <c r="D69" i="145"/>
  <c r="D73" i="145"/>
  <c r="D75" i="145"/>
  <c r="D79" i="145"/>
  <c r="D85" i="145"/>
  <c r="D87" i="145"/>
  <c r="D89" i="145"/>
  <c r="D93" i="145"/>
  <c r="D95" i="145"/>
  <c r="D8" i="145"/>
  <c r="D10" i="145"/>
  <c r="D12" i="145"/>
  <c r="D14" i="145"/>
  <c r="D16" i="145"/>
  <c r="D20" i="145"/>
  <c r="D24" i="145"/>
  <c r="D28" i="145"/>
  <c r="D32" i="145"/>
  <c r="D34" i="145"/>
  <c r="D36" i="145"/>
  <c r="D44" i="145"/>
  <c r="D46" i="145"/>
  <c r="D48" i="145"/>
  <c r="D52" i="145"/>
  <c r="D58" i="145"/>
  <c r="D62" i="145"/>
  <c r="D64" i="145"/>
  <c r="D74" i="145"/>
  <c r="D76" i="145"/>
  <c r="D78" i="145"/>
  <c r="D80" i="145"/>
  <c r="D82" i="145"/>
  <c r="D88" i="145"/>
  <c r="D90" i="145"/>
  <c r="D94" i="145"/>
  <c r="D96" i="145"/>
  <c r="D116" i="145"/>
  <c r="D118" i="145"/>
  <c r="D120" i="145"/>
  <c r="D122" i="145"/>
  <c r="D124" i="145"/>
  <c r="D126" i="145"/>
  <c r="D128" i="145"/>
  <c r="D109" i="145"/>
  <c r="D110" i="145"/>
  <c r="D112" i="145"/>
  <c r="D115" i="145"/>
  <c r="D117" i="145"/>
  <c r="D119" i="145"/>
  <c r="D121" i="145"/>
  <c r="D123" i="145"/>
  <c r="D125" i="145"/>
  <c r="D131" i="145"/>
  <c r="E1" i="113"/>
  <c r="G98" i="145"/>
  <c r="P101" i="144"/>
  <c r="E15" i="113"/>
  <c r="D63" i="145" l="1"/>
  <c r="D42" i="145"/>
  <c r="F30" i="145"/>
  <c r="F26" i="145"/>
  <c r="F18" i="145"/>
  <c r="D84" i="145"/>
  <c r="F81" i="145"/>
  <c r="F83" i="145"/>
  <c r="D55" i="145"/>
  <c r="F60" i="145"/>
  <c r="D50" i="145"/>
  <c r="O72" i="144"/>
  <c r="F66" i="145"/>
  <c r="D77" i="145"/>
  <c r="D71" i="145"/>
  <c r="D68" i="145"/>
  <c r="D23" i="145"/>
  <c r="D39" i="145"/>
  <c r="O130" i="144"/>
  <c r="O114" i="144"/>
  <c r="F86" i="145"/>
  <c r="F70" i="145"/>
  <c r="O54" i="144"/>
  <c r="O38" i="144"/>
  <c r="F127" i="145"/>
  <c r="D107" i="145"/>
  <c r="D105" i="145"/>
  <c r="D103" i="145"/>
  <c r="D101" i="145"/>
  <c r="D99" i="145"/>
  <c r="F130" i="145"/>
  <c r="F128" i="145"/>
  <c r="O128" i="144"/>
  <c r="F126" i="145"/>
  <c r="O126" i="144"/>
  <c r="F124" i="145"/>
  <c r="O124" i="144"/>
  <c r="F122" i="145"/>
  <c r="O122" i="144"/>
  <c r="F120" i="145"/>
  <c r="O120" i="144"/>
  <c r="F118" i="145"/>
  <c r="O118" i="144"/>
  <c r="F116" i="145"/>
  <c r="O116" i="144"/>
  <c r="F114" i="145"/>
  <c r="F96" i="145"/>
  <c r="O96" i="144"/>
  <c r="F94" i="145"/>
  <c r="O94" i="144"/>
  <c r="F92" i="145"/>
  <c r="O92" i="144"/>
  <c r="F90" i="145"/>
  <c r="O90" i="144"/>
  <c r="F88" i="145"/>
  <c r="O88" i="144"/>
  <c r="F84" i="145"/>
  <c r="O84" i="144"/>
  <c r="F82" i="145"/>
  <c r="O82" i="144"/>
  <c r="F80" i="145"/>
  <c r="O80" i="144"/>
  <c r="F78" i="145"/>
  <c r="O78" i="144"/>
  <c r="F76" i="145"/>
  <c r="O76" i="144"/>
  <c r="F74" i="145"/>
  <c r="O74" i="144"/>
  <c r="F72" i="145"/>
  <c r="O70" i="144"/>
  <c r="F68" i="145"/>
  <c r="O68" i="144"/>
  <c r="F64" i="145"/>
  <c r="O64" i="144"/>
  <c r="F62" i="145"/>
  <c r="O62" i="144"/>
  <c r="F58" i="145"/>
  <c r="O58" i="144"/>
  <c r="F56" i="145"/>
  <c r="O56" i="144"/>
  <c r="F54" i="145"/>
  <c r="F52" i="145"/>
  <c r="O52" i="144"/>
  <c r="F50" i="145"/>
  <c r="O50" i="144"/>
  <c r="F48" i="145"/>
  <c r="O48" i="144"/>
  <c r="F46" i="145"/>
  <c r="O46" i="144"/>
  <c r="F44" i="145"/>
  <c r="O44" i="144"/>
  <c r="F42" i="145"/>
  <c r="O42" i="144"/>
  <c r="F40" i="145"/>
  <c r="O40" i="144"/>
  <c r="F38" i="145"/>
  <c r="F36" i="145"/>
  <c r="O36" i="144"/>
  <c r="F34" i="145"/>
  <c r="O34" i="144"/>
  <c r="F32" i="145"/>
  <c r="O32" i="144"/>
  <c r="F28" i="145"/>
  <c r="O28" i="144"/>
  <c r="O26" i="144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97" i="145"/>
  <c r="O97" i="144"/>
  <c r="F95" i="145"/>
  <c r="O95" i="144"/>
  <c r="F93" i="145"/>
  <c r="O93" i="144"/>
  <c r="F91" i="145"/>
  <c r="O91" i="144"/>
  <c r="F89" i="145"/>
  <c r="O89" i="144"/>
  <c r="F87" i="145"/>
  <c r="O87" i="144"/>
  <c r="F85" i="145"/>
  <c r="O85" i="144"/>
  <c r="O81" i="144"/>
  <c r="F79" i="145"/>
  <c r="O79" i="144"/>
  <c r="F77" i="145"/>
  <c r="O77" i="144"/>
  <c r="F75" i="145"/>
  <c r="O75" i="144"/>
  <c r="F73" i="145"/>
  <c r="O73" i="144"/>
  <c r="F71" i="145"/>
  <c r="O71" i="144"/>
  <c r="F69" i="145"/>
  <c r="O69" i="144"/>
  <c r="F67" i="145"/>
  <c r="O67" i="144"/>
  <c r="F65" i="145"/>
  <c r="O65" i="144"/>
  <c r="F63" i="145"/>
  <c r="O63" i="144"/>
  <c r="F61" i="145"/>
  <c r="O61" i="144"/>
  <c r="F59" i="145"/>
  <c r="O59" i="144"/>
  <c r="F57" i="145"/>
  <c r="O57" i="144"/>
  <c r="F55" i="145"/>
  <c r="O55" i="144"/>
  <c r="F53" i="145"/>
  <c r="O53" i="144"/>
  <c r="F51" i="145"/>
  <c r="O51" i="144"/>
  <c r="F49" i="145"/>
  <c r="O49" i="144"/>
  <c r="F47" i="145"/>
  <c r="O47" i="144"/>
  <c r="F45" i="145"/>
  <c r="O45" i="144"/>
  <c r="F43" i="145"/>
  <c r="O43" i="144"/>
  <c r="F41" i="145"/>
  <c r="O41" i="144"/>
  <c r="F39" i="145"/>
  <c r="O39" i="144"/>
  <c r="F37" i="145"/>
  <c r="O37" i="144"/>
  <c r="F35" i="145"/>
  <c r="O35" i="144"/>
  <c r="F33" i="145"/>
  <c r="O33" i="144"/>
  <c r="F31" i="145"/>
  <c r="O31" i="144"/>
  <c r="F29" i="145"/>
  <c r="O29" i="144"/>
  <c r="F27" i="145"/>
  <c r="O27" i="144"/>
  <c r="F25" i="145"/>
  <c r="O25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F131" i="145"/>
  <c r="O131" i="144"/>
  <c r="F129" i="145"/>
  <c r="O129" i="144"/>
  <c r="F125" i="145"/>
  <c r="O125" i="144"/>
  <c r="F123" i="145"/>
  <c r="O123" i="144"/>
  <c r="F121" i="145"/>
  <c r="O121" i="144"/>
  <c r="F119" i="145"/>
  <c r="O119" i="144"/>
  <c r="F117" i="145"/>
  <c r="O117" i="144"/>
  <c r="F115" i="145"/>
  <c r="O115" i="144"/>
  <c r="F113" i="145"/>
  <c r="O113" i="144"/>
  <c r="F112" i="145"/>
  <c r="O112" i="144"/>
  <c r="F111" i="145"/>
  <c r="O111" i="144"/>
  <c r="F110" i="145"/>
  <c r="O110" i="144"/>
  <c r="F109" i="145"/>
  <c r="O109" i="144"/>
  <c r="D108" i="145"/>
  <c r="D106" i="145"/>
  <c r="D104" i="145"/>
  <c r="D102" i="145"/>
  <c r="D100" i="145"/>
  <c r="D98" i="145"/>
  <c r="H15" i="146"/>
  <c r="D15" i="146"/>
  <c r="G42" i="145"/>
  <c r="P19" i="144"/>
  <c r="P56" i="144"/>
  <c r="P8" i="144"/>
  <c r="P87" i="144"/>
  <c r="G123" i="145"/>
  <c r="P110" i="144"/>
  <c r="G65" i="145"/>
  <c r="P89" i="144"/>
  <c r="P43" i="144"/>
  <c r="P111" i="144"/>
  <c r="G83" i="145"/>
  <c r="G72" i="145"/>
  <c r="P129" i="144"/>
  <c r="G75" i="145"/>
  <c r="P51" i="144"/>
  <c r="G114" i="145"/>
  <c r="G118" i="145"/>
  <c r="G130" i="145"/>
  <c r="G124" i="145"/>
  <c r="P86" i="144"/>
  <c r="P65" i="144"/>
  <c r="P48" i="144"/>
  <c r="G86" i="145"/>
  <c r="P22" i="144"/>
  <c r="G73" i="145"/>
  <c r="G19" i="145"/>
  <c r="G40" i="145"/>
  <c r="G35" i="145"/>
  <c r="G15" i="145"/>
  <c r="P84" i="144"/>
  <c r="G109" i="145"/>
  <c r="P66" i="144"/>
  <c r="P82" i="144"/>
  <c r="P120" i="144"/>
  <c r="G108" i="145"/>
  <c r="G106" i="145"/>
  <c r="P73" i="144"/>
  <c r="P29" i="144"/>
  <c r="G125" i="145"/>
  <c r="G41" i="145"/>
  <c r="G16" i="145"/>
  <c r="G18" i="145"/>
  <c r="P17" i="144"/>
  <c r="G79" i="145"/>
  <c r="P68" i="144"/>
  <c r="P115" i="144"/>
  <c r="G81" i="145"/>
  <c r="P33" i="144"/>
  <c r="P75" i="144"/>
  <c r="G17" i="145"/>
  <c r="P85" i="144"/>
  <c r="G128" i="145"/>
  <c r="G46" i="145"/>
  <c r="G10" i="145"/>
  <c r="G64" i="145"/>
  <c r="P94" i="144"/>
  <c r="P121" i="144"/>
  <c r="P92" i="144"/>
  <c r="P40" i="144"/>
  <c r="P50" i="144"/>
  <c r="G84" i="145"/>
  <c r="G113" i="145"/>
  <c r="P96" i="144"/>
  <c r="G62" i="145"/>
  <c r="P127" i="144"/>
  <c r="G87" i="145"/>
  <c r="P126" i="144"/>
  <c r="G52" i="145"/>
  <c r="P41" i="144"/>
  <c r="P91" i="144"/>
  <c r="P123" i="144"/>
  <c r="G63" i="145"/>
  <c r="G67" i="145"/>
  <c r="P31" i="144"/>
  <c r="P23" i="144"/>
  <c r="P109" i="144"/>
  <c r="G115" i="145"/>
  <c r="G50" i="145"/>
  <c r="G126" i="145"/>
  <c r="G90" i="145"/>
  <c r="P42" i="144"/>
  <c r="P125" i="144"/>
  <c r="P32" i="144"/>
  <c r="G74" i="145"/>
  <c r="G43" i="145"/>
  <c r="G119" i="145"/>
  <c r="G22" i="145"/>
  <c r="P12" i="144"/>
  <c r="G131" i="145"/>
  <c r="G9" i="145"/>
  <c r="G60" i="145"/>
  <c r="G94" i="145"/>
  <c r="P117" i="144"/>
  <c r="P108" i="144"/>
  <c r="G29" i="145"/>
  <c r="P77" i="144"/>
  <c r="G129" i="145"/>
  <c r="G21" i="145"/>
  <c r="P35" i="144"/>
  <c r="G38" i="145"/>
  <c r="P106" i="144"/>
  <c r="G92" i="145"/>
  <c r="P83" i="144"/>
  <c r="G45" i="145"/>
  <c r="P119" i="144"/>
  <c r="G127" i="145"/>
  <c r="P63" i="144"/>
  <c r="P124" i="144"/>
  <c r="G13" i="145"/>
  <c r="G68" i="145"/>
  <c r="G95" i="145"/>
  <c r="P45" i="144"/>
  <c r="G77" i="145"/>
  <c r="G8" i="145"/>
  <c r="P14" i="144"/>
  <c r="G58" i="145"/>
  <c r="G28" i="145"/>
  <c r="P26" i="144"/>
  <c r="G61" i="145"/>
  <c r="P53" i="144"/>
  <c r="G76" i="145"/>
  <c r="P128" i="144"/>
  <c r="G11" i="145"/>
  <c r="P116" i="144"/>
  <c r="G33" i="145"/>
  <c r="G24" i="145"/>
  <c r="P107" i="144"/>
  <c r="G80" i="145"/>
  <c r="P118" i="144"/>
  <c r="P18" i="144"/>
  <c r="G53" i="145"/>
  <c r="P130" i="144"/>
  <c r="P54" i="144"/>
  <c r="P46" i="144"/>
  <c r="P10" i="144"/>
  <c r="P60" i="144"/>
  <c r="P20" i="144"/>
  <c r="P81" i="144"/>
  <c r="G26" i="145"/>
  <c r="G37" i="145"/>
  <c r="G107" i="145"/>
  <c r="G122" i="145"/>
  <c r="P30" i="144"/>
  <c r="G110" i="145"/>
  <c r="P37" i="144"/>
  <c r="P114" i="144"/>
  <c r="P71" i="144"/>
  <c r="P58" i="144"/>
  <c r="P27" i="144"/>
  <c r="P36" i="144"/>
  <c r="P47" i="144"/>
  <c r="P79" i="144"/>
  <c r="P59" i="144"/>
  <c r="P78" i="144"/>
  <c r="G49" i="145"/>
  <c r="P112" i="144"/>
  <c r="G71" i="145"/>
  <c r="G47" i="145"/>
  <c r="G30" i="145"/>
  <c r="P25" i="144"/>
  <c r="G23" i="145"/>
  <c r="G57" i="145"/>
  <c r="P74" i="144"/>
  <c r="G117" i="145"/>
  <c r="G51" i="145"/>
  <c r="G66" i="145"/>
  <c r="G32" i="145"/>
  <c r="G88" i="145"/>
  <c r="G36" i="145"/>
  <c r="P88" i="144"/>
  <c r="G54" i="145"/>
  <c r="P122" i="144"/>
  <c r="P57" i="144"/>
  <c r="G89" i="145"/>
  <c r="G82" i="145"/>
  <c r="P11" i="144"/>
  <c r="P64" i="144"/>
  <c r="G59" i="145"/>
  <c r="P70" i="144"/>
  <c r="G91" i="145"/>
  <c r="P38" i="144"/>
  <c r="G120" i="145"/>
  <c r="P72" i="144"/>
  <c r="G121" i="145"/>
  <c r="G20" i="145"/>
  <c r="G70" i="145"/>
  <c r="P97" i="144"/>
  <c r="G97" i="145"/>
  <c r="P16" i="144"/>
  <c r="G85" i="145"/>
  <c r="G25" i="145"/>
  <c r="G44" i="145"/>
  <c r="P15" i="144"/>
  <c r="P39" i="144"/>
  <c r="P93" i="144"/>
  <c r="P55" i="144"/>
  <c r="P44" i="144"/>
  <c r="P9" i="144"/>
  <c r="G69" i="145"/>
  <c r="G93" i="145"/>
  <c r="P34" i="144"/>
  <c r="P13" i="144"/>
  <c r="P113" i="144"/>
  <c r="P131" i="144"/>
  <c r="P80" i="144"/>
  <c r="G96" i="145"/>
  <c r="G48" i="145"/>
  <c r="P52" i="144"/>
  <c r="P95" i="144"/>
  <c r="P21" i="144"/>
  <c r="P62" i="144"/>
  <c r="P67" i="144"/>
  <c r="G12" i="145"/>
  <c r="G34" i="145"/>
  <c r="P90" i="144"/>
  <c r="G27" i="145"/>
  <c r="P61" i="144"/>
  <c r="G31" i="145"/>
  <c r="G78" i="145"/>
  <c r="G39" i="145"/>
  <c r="G112" i="145"/>
  <c r="G111" i="145"/>
  <c r="G56" i="145"/>
  <c r="P49" i="144"/>
  <c r="G14" i="145"/>
  <c r="G116" i="145"/>
  <c r="P69" i="144"/>
  <c r="P76" i="144"/>
  <c r="P28" i="144"/>
  <c r="G55" i="145"/>
  <c r="P24" i="144"/>
  <c r="D5" i="113"/>
  <c r="B5" i="113"/>
  <c r="D15" i="113"/>
  <c r="C10" i="113"/>
  <c r="D10" i="113"/>
  <c r="B10" i="113"/>
  <c r="E5" i="113"/>
  <c r="C15" i="113"/>
  <c r="E10" i="113"/>
  <c r="B15" i="113"/>
  <c r="C5" i="113"/>
  <c r="O30" i="144" l="1"/>
  <c r="O18" i="144"/>
  <c r="O83" i="144"/>
  <c r="O60" i="144"/>
  <c r="O66" i="144"/>
  <c r="O86" i="144"/>
  <c r="O127" i="144"/>
  <c r="D16" i="113"/>
  <c r="E16" i="113"/>
  <c r="C16" i="113"/>
  <c r="C6" i="113"/>
  <c r="D6" i="113"/>
  <c r="E6" i="113"/>
  <c r="E11" i="113"/>
  <c r="D11" i="113"/>
  <c r="C11" i="113"/>
  <c r="F98" i="145"/>
  <c r="O98" i="144"/>
  <c r="F100" i="145"/>
  <c r="O100" i="144"/>
  <c r="F102" i="145"/>
  <c r="O102" i="144"/>
  <c r="F104" i="145"/>
  <c r="O104" i="144"/>
  <c r="F106" i="145"/>
  <c r="O106" i="144"/>
  <c r="F108" i="145"/>
  <c r="O108" i="144"/>
  <c r="F99" i="145"/>
  <c r="O99" i="144"/>
  <c r="F101" i="145"/>
  <c r="O101" i="144"/>
  <c r="F103" i="145"/>
  <c r="O103" i="144"/>
  <c r="F105" i="145"/>
  <c r="O105" i="144"/>
  <c r="F107" i="145"/>
  <c r="O107" i="144"/>
  <c r="Q15" i="146" l="1"/>
  <c r="K15" i="146" l="1"/>
  <c r="I15" i="146"/>
  <c r="G15" i="146"/>
  <c r="E15" i="146"/>
  <c r="M15" i="146"/>
  <c r="O15" i="146" l="1"/>
  <c r="S15" i="146" s="1"/>
</calcChain>
</file>

<file path=xl/sharedStrings.xml><?xml version="1.0" encoding="utf-8"?>
<sst xmlns="http://schemas.openxmlformats.org/spreadsheetml/2006/main" count="512" uniqueCount="465">
  <si>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</si>
  <si>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</si>
  <si>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</si>
  <si>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</si>
  <si>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</si>
  <si>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</si>
  <si>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</si>
  <si>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</si>
  <si>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</si>
  <si>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</si>
  <si>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</si>
  <si>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</si>
  <si>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</si>
  <si>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</si>
  <si>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</si>
  <si>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</si>
  <si>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</si>
  <si>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</si>
  <si>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</si>
  <si>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</si>
  <si>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</si>
  <si>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</si>
  <si>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</si>
  <si>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</si>
  <si>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</si>
  <si>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</si>
  <si>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</si>
  <si>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</si>
  <si>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</si>
  <si>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</si>
  <si>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</si>
  <si>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</si>
  <si>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</si>
  <si>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</si>
  <si>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</si>
  <si>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Prof. dr Marko Marković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</si>
  <si>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</si>
  <si>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</si>
  <si>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</si>
  <si>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</si>
  <si>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</si>
  <si>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</si>
  <si>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</si>
  <si>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</si>
  <si>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</si>
  <si>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</si>
  <si>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</si>
  <si>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</si>
  <si>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</si>
  <si>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</si>
  <si>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</si>
  <si>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</si>
  <si>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</si>
  <si>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</si>
  <si>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</si>
  <si>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</si>
  <si>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</si>
  <si>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</si>
  <si>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</si>
  <si>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</si>
  <si>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</si>
  <si>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</si>
  <si>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</si>
  <si>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</si>
  <si>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</si>
  <si>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</si>
  <si>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</si>
  <si>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</si>
  <si>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</si>
  <si>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</si>
  <si>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</si>
  <si>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</si>
  <si>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</si>
  <si>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</si>
  <si>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</si>
  <si>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</si>
  <si>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</si>
  <si>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</si>
  <si>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</si>
  <si>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Broj ECTS kredita:</t>
    </r>
    <r>
      <rPr>
        <sz val="11"/>
        <rFont val="Arial"/>
        <family val="2"/>
        <charset val="238"/>
      </rPr>
      <t xml:space="preserve"> 6</t>
    </r>
  </si>
  <si>
    <r>
      <t>NASTAVNIK:</t>
    </r>
    <r>
      <rPr>
        <sz val="11"/>
        <rFont val="Arial"/>
        <family val="2"/>
        <charset val="238"/>
      </rPr>
      <t xml:space="preserve"> Prof. dr Marko Marković</t>
    </r>
  </si>
  <si>
    <r>
      <t>SARADNIK:</t>
    </r>
    <r>
      <rPr>
        <sz val="11"/>
        <rFont val="Arial"/>
        <family val="2"/>
        <charset val="238"/>
      </rPr>
      <t xml:space="preserve"> BSc Petar Petrović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</si>
  <si>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</si>
  <si>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</si>
  <si>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</si>
  <si>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</si>
  <si>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</si>
  <si>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</si>
  <si>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</si>
  <si>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</si>
  <si>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</si>
  <si>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</si>
  <si>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</si>
  <si>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</si>
  <si>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</si>
  <si>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</si>
  <si>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</si>
  <si>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</si>
  <si>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OBRAZAC ZA ZAKLJUČNE OCJENE, STUDIJSKE 2015/2016. ZIMSKI SEMESTAR</t>
  </si>
  <si>
    <t>Evidencioni broj</t>
  </si>
  <si>
    <t>OSVOJENI BROJ POENA</t>
  </si>
  <si>
    <t>Na završnom ispitu</t>
  </si>
  <si>
    <t>Zaključna ocjena</t>
  </si>
  <si>
    <r>
      <t>PREDMET:</t>
    </r>
    <r>
      <rPr>
        <sz val="11"/>
        <rFont val="Arial"/>
        <family val="2"/>
        <charset val="238"/>
      </rPr>
      <t xml:space="preserve"> Uvod u mašinske elemente</t>
    </r>
  </si>
  <si>
    <t>Datum: 12.6.2016.</t>
  </si>
  <si>
    <t>po završetku zimskog semestra studijske 2016/2017 godine</t>
  </si>
  <si>
    <t>Matematika I</t>
  </si>
  <si>
    <t>Prof. dr Jela Šušić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</si>
  <si>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</si>
  <si>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Semestar:</t>
    </r>
    <r>
      <rPr>
        <sz val="11"/>
        <rFont val="Arial"/>
        <family val="2"/>
        <charset val="238"/>
      </rPr>
      <t xml:space="preserve"> I</t>
    </r>
  </si>
  <si>
    <r>
      <t>Godina:</t>
    </r>
    <r>
      <rPr>
        <sz val="11"/>
        <rFont val="Arial"/>
        <family val="2"/>
        <charset val="238"/>
      </rPr>
      <t xml:space="preserve"> 2018/2019</t>
    </r>
  </si>
  <si>
    <t>Mašinstvo</t>
  </si>
  <si>
    <t>3/2020</t>
  </si>
  <si>
    <t>7/2020</t>
  </si>
  <si>
    <t>11/2020</t>
  </si>
  <si>
    <t>13/2020</t>
  </si>
  <si>
    <t>15/2020</t>
  </si>
  <si>
    <t>24/2020</t>
  </si>
  <si>
    <t xml:space="preserve">MATEMATIKA I </t>
  </si>
  <si>
    <t>Gradjevinarstvo</t>
  </si>
  <si>
    <t>2020/2021</t>
  </si>
  <si>
    <t>Mr. Vladimir Ivanović, Velimir Ćosović</t>
  </si>
  <si>
    <t>Prof. dr Milan Bigović</t>
  </si>
  <si>
    <t>32/2021</t>
  </si>
  <si>
    <t>4/2020</t>
  </si>
  <si>
    <t>5/2020</t>
  </si>
  <si>
    <t>6/2020</t>
  </si>
  <si>
    <t>8/2020</t>
  </si>
  <si>
    <t>9/2020</t>
  </si>
  <si>
    <t>12/2020</t>
  </si>
  <si>
    <t>18/2020</t>
  </si>
  <si>
    <t>20/2020</t>
  </si>
  <si>
    <t>26/2020</t>
  </si>
  <si>
    <t>30/2020</t>
  </si>
  <si>
    <t>31/2020</t>
  </si>
  <si>
    <t>32/2020</t>
  </si>
  <si>
    <t>36/2020</t>
  </si>
  <si>
    <t>39/2020</t>
  </si>
  <si>
    <t>45/2020</t>
  </si>
  <si>
    <t>46/2020</t>
  </si>
  <si>
    <t>49/2020</t>
  </si>
  <si>
    <t>50/2020</t>
  </si>
  <si>
    <t>51/2020</t>
  </si>
  <si>
    <t>58/2020</t>
  </si>
  <si>
    <t>13/2019</t>
  </si>
  <si>
    <t>14/2019</t>
  </si>
  <si>
    <t>29/2019</t>
  </si>
  <si>
    <t>1/2021</t>
  </si>
  <si>
    <t>Pavićević Aleksandra</t>
  </si>
  <si>
    <t>2/2021</t>
  </si>
  <si>
    <t>Tamindžić Jovana</t>
  </si>
  <si>
    <t>3/2021</t>
  </si>
  <si>
    <t>Bujišić Bojana</t>
  </si>
  <si>
    <t>4/2021</t>
  </si>
  <si>
    <t>Vukićević Milena</t>
  </si>
  <si>
    <t>5/2021</t>
  </si>
  <si>
    <t>Martinović Maja</t>
  </si>
  <si>
    <t>6/2021</t>
  </si>
  <si>
    <t>Radović Maša</t>
  </si>
  <si>
    <t>7/2021</t>
  </si>
  <si>
    <t>Đurđić Anđela</t>
  </si>
  <si>
    <t>8/2021</t>
  </si>
  <si>
    <t>Kijamet Erna</t>
  </si>
  <si>
    <t>9/2021</t>
  </si>
  <si>
    <t>Popović Katarina</t>
  </si>
  <si>
    <t>10/2021</t>
  </si>
  <si>
    <t>Popović Lana</t>
  </si>
  <si>
    <t>11/2021</t>
  </si>
  <si>
    <t>Vukasović Sandra</t>
  </si>
  <si>
    <t>12/2021</t>
  </si>
  <si>
    <t>Pepić Amila</t>
  </si>
  <si>
    <t>13/2021</t>
  </si>
  <si>
    <t>Radenović Vukajlo</t>
  </si>
  <si>
    <t>14/2021</t>
  </si>
  <si>
    <t>Redžović Emma</t>
  </si>
  <si>
    <t>15/2021</t>
  </si>
  <si>
    <t>Vukić Adnan</t>
  </si>
  <si>
    <t>16/2021</t>
  </si>
  <si>
    <t>Kijamet Amina</t>
  </si>
  <si>
    <t>17/2021</t>
  </si>
  <si>
    <t>Mirotić Anja</t>
  </si>
  <si>
    <t>18/2021</t>
  </si>
  <si>
    <t>Blagojević Zorana</t>
  </si>
  <si>
    <t>19/2021</t>
  </si>
  <si>
    <t>Matović Mia</t>
  </si>
  <si>
    <t>20/2021</t>
  </si>
  <si>
    <t>Brnović Anja</t>
  </si>
  <si>
    <t>21/2021</t>
  </si>
  <si>
    <t>Batrićević Dunja</t>
  </si>
  <si>
    <t>22/2021</t>
  </si>
  <si>
    <t>Femić Anastasija</t>
  </si>
  <si>
    <t>23/2021</t>
  </si>
  <si>
    <t>Kavedžić Marija</t>
  </si>
  <si>
    <t>24/2021</t>
  </si>
  <si>
    <t>Kusovac Alisa</t>
  </si>
  <si>
    <t>25/2021</t>
  </si>
  <si>
    <t>Milidragović Jovana</t>
  </si>
  <si>
    <t>26/2021</t>
  </si>
  <si>
    <t>Bajčeta Sara</t>
  </si>
  <si>
    <t>27/2021</t>
  </si>
  <si>
    <t>Vokshi Fatima</t>
  </si>
  <si>
    <t>28/2021</t>
  </si>
  <si>
    <t>Obradović Anja</t>
  </si>
  <si>
    <t>29/2021</t>
  </si>
  <si>
    <t>Čikić Amir</t>
  </si>
  <si>
    <t>30/2021</t>
  </si>
  <si>
    <t>Milatović Nađa</t>
  </si>
  <si>
    <t>31/2021</t>
  </si>
  <si>
    <t>Tišma Tina</t>
  </si>
  <si>
    <t>Đuković Olivera</t>
  </si>
  <si>
    <t>33/2021</t>
  </si>
  <si>
    <t>Šabotić Zijad</t>
  </si>
  <si>
    <t>34/2021</t>
  </si>
  <si>
    <t>Tomašević Marko</t>
  </si>
  <si>
    <t>35/2021</t>
  </si>
  <si>
    <t>Vidaković Jakša</t>
  </si>
  <si>
    <t>36/2021</t>
  </si>
  <si>
    <t>Blagojević Iva</t>
  </si>
  <si>
    <t>37/2021</t>
  </si>
  <si>
    <t>Ćupić Nina</t>
  </si>
  <si>
    <t>38/2021</t>
  </si>
  <si>
    <t>Radunović Isidora</t>
  </si>
  <si>
    <t>39/2021</t>
  </si>
  <si>
    <t>Hodžić Hana</t>
  </si>
  <si>
    <t>40/2021</t>
  </si>
  <si>
    <t>Tomašević Bojana</t>
  </si>
  <si>
    <t>41/2021</t>
  </si>
  <si>
    <t>Daković Rade</t>
  </si>
  <si>
    <t>42/2021</t>
  </si>
  <si>
    <t>Milikić Tiana</t>
  </si>
  <si>
    <t>43/2021</t>
  </si>
  <si>
    <t>Bulatović Kristina</t>
  </si>
  <si>
    <t>44/2021</t>
  </si>
  <si>
    <t>Vujović Mia</t>
  </si>
  <si>
    <t>45/2021</t>
  </si>
  <si>
    <t>Nikprelević Rita</t>
  </si>
  <si>
    <t>46/2021</t>
  </si>
  <si>
    <t>Lutovac Lara</t>
  </si>
  <si>
    <t>47/2021</t>
  </si>
  <si>
    <t>Vasović Ksenija</t>
  </si>
  <si>
    <t>48/2021</t>
  </si>
  <si>
    <t>Ujkić Lorena</t>
  </si>
  <si>
    <t>49/2021</t>
  </si>
  <si>
    <t>Hot Nerma</t>
  </si>
  <si>
    <t>50/2021</t>
  </si>
  <si>
    <t>Raonić Emilija</t>
  </si>
  <si>
    <t>2/2020</t>
  </si>
  <si>
    <t>Stanić Ana</t>
  </si>
  <si>
    <t>Vuletić Jelena</t>
  </si>
  <si>
    <t>Šćepanović Teodora</t>
  </si>
  <si>
    <t>Petrović Milica</t>
  </si>
  <si>
    <t>Čurović Veljko</t>
  </si>
  <si>
    <t>Vukotić Martina</t>
  </si>
  <si>
    <t>Krivokapić Ana</t>
  </si>
  <si>
    <t>Šestović Đula</t>
  </si>
  <si>
    <t>Bošković Slađana</t>
  </si>
  <si>
    <t>Vesković Sandra</t>
  </si>
  <si>
    <t>Samardžić Anđela</t>
  </si>
  <si>
    <t>14/2020</t>
  </si>
  <si>
    <t>Dervišević Anisa</t>
  </si>
  <si>
    <t>Radulović Lara</t>
  </si>
  <si>
    <t>16/2020</t>
  </si>
  <si>
    <t>Franeta Nikola</t>
  </si>
  <si>
    <t>Nikčević Veljko</t>
  </si>
  <si>
    <t>Vasović Pajo</t>
  </si>
  <si>
    <t>21/2020</t>
  </si>
  <si>
    <t>Cikić Dunja</t>
  </si>
  <si>
    <t>Vujačić Ivana</t>
  </si>
  <si>
    <t>Vučetić Tijana</t>
  </si>
  <si>
    <t>27/2020</t>
  </si>
  <si>
    <t>Simonović Staša</t>
  </si>
  <si>
    <t>28/2020</t>
  </si>
  <si>
    <t>Vujošević Natalija</t>
  </si>
  <si>
    <t>Šćekić Teodora</t>
  </si>
  <si>
    <t>Novaković Sara</t>
  </si>
  <si>
    <t>Beganović Ajla</t>
  </si>
  <si>
    <t>35/2020</t>
  </si>
  <si>
    <t>Vukmirović Ksenija</t>
  </si>
  <si>
    <t>Milatović Jana</t>
  </si>
  <si>
    <t>Savović Ksenija</t>
  </si>
  <si>
    <t>41/2020</t>
  </si>
  <si>
    <t>Ćorić Ksenija</t>
  </si>
  <si>
    <t>44/2020</t>
  </si>
  <si>
    <t>Klikovac Savica</t>
  </si>
  <si>
    <t>Popović Ivana</t>
  </si>
  <si>
    <t>Vojinović Luka</t>
  </si>
  <si>
    <t>47/2020</t>
  </si>
  <si>
    <t>Berilaža Danilo</t>
  </si>
  <si>
    <t>Kordić Elda</t>
  </si>
  <si>
    <t>Kralj Milica</t>
  </si>
  <si>
    <t>Veljić Marija</t>
  </si>
  <si>
    <t>54/2020</t>
  </si>
  <si>
    <t>Kajević Jusuf</t>
  </si>
  <si>
    <t>Miranović Anja</t>
  </si>
  <si>
    <t>61/2020</t>
  </si>
  <si>
    <t>Kulja Marija</t>
  </si>
  <si>
    <t>62/2020</t>
  </si>
  <si>
    <t>Baletić Dejan</t>
  </si>
  <si>
    <t>63/2020</t>
  </si>
  <si>
    <t>Katić Kristina</t>
  </si>
  <si>
    <t>64/2020</t>
  </si>
  <si>
    <t>Perišić Natalija</t>
  </si>
  <si>
    <t>65/2020</t>
  </si>
  <si>
    <t>Jovanović Jovana</t>
  </si>
  <si>
    <t>66/2020</t>
  </si>
  <si>
    <t>Femić Iva</t>
  </si>
  <si>
    <t>67/2020</t>
  </si>
  <si>
    <t>Perović Ljubica</t>
  </si>
  <si>
    <t>68/2020</t>
  </si>
  <si>
    <t>Caušević Nikola</t>
  </si>
  <si>
    <t>69/2020</t>
  </si>
  <si>
    <t>Pepić Jasin</t>
  </si>
  <si>
    <t>71/2020</t>
  </si>
  <si>
    <t>Drobac Jovana</t>
  </si>
  <si>
    <t>73/2020</t>
  </si>
  <si>
    <t>Mirković Mia</t>
  </si>
  <si>
    <t>74/2020</t>
  </si>
  <si>
    <t>Špatolaj Marija</t>
  </si>
  <si>
    <t>75/2020</t>
  </si>
  <si>
    <t>Hot Amina</t>
  </si>
  <si>
    <t>76/2020</t>
  </si>
  <si>
    <t>Marković Iva</t>
  </si>
  <si>
    <t>77/2020</t>
  </si>
  <si>
    <t>Probyi Golova Artem</t>
  </si>
  <si>
    <t>78/2020</t>
  </si>
  <si>
    <t>Đurović Balša</t>
  </si>
  <si>
    <t>1/2019</t>
  </si>
  <si>
    <t>Stanković Milica</t>
  </si>
  <si>
    <t>2/2019</t>
  </si>
  <si>
    <t>Đorđević Jelena</t>
  </si>
  <si>
    <t>5/2019</t>
  </si>
  <si>
    <t>Radović Miloš</t>
  </si>
  <si>
    <t>6/2019</t>
  </si>
  <si>
    <t>Tešović Sanja</t>
  </si>
  <si>
    <t>9/2019</t>
  </si>
  <si>
    <t>Popović Šćepan</t>
  </si>
  <si>
    <t>11/2019</t>
  </si>
  <si>
    <t>Zoronjić Elma</t>
  </si>
  <si>
    <t>Otović Tijana</t>
  </si>
  <si>
    <t>Milikić Jovan</t>
  </si>
  <si>
    <t>18/2019</t>
  </si>
  <si>
    <t>Popović Veselin</t>
  </si>
  <si>
    <t>22/2019</t>
  </si>
  <si>
    <t>Iritano Paola</t>
  </si>
  <si>
    <t>23/2019</t>
  </si>
  <si>
    <t>Đurović Jovana</t>
  </si>
  <si>
    <t>28/2019</t>
  </si>
  <si>
    <t>Vuković Filip</t>
  </si>
  <si>
    <t>Leposavić Lazar</t>
  </si>
  <si>
    <t>31/2019</t>
  </si>
  <si>
    <t>Zec Jelena</t>
  </si>
  <si>
    <t>32/2019</t>
  </si>
  <si>
    <t>Zvizdić Nikola</t>
  </si>
  <si>
    <t>34/2019</t>
  </si>
  <si>
    <t>Kruščić Jovana</t>
  </si>
  <si>
    <t>35/2019</t>
  </si>
  <si>
    <t>Rovčanin Marijana</t>
  </si>
  <si>
    <t>37/2019</t>
  </si>
  <si>
    <t>Nikolić Jovana</t>
  </si>
  <si>
    <t>41/2019</t>
  </si>
  <si>
    <t>Rujović Jasmina</t>
  </si>
  <si>
    <t>42/2019</t>
  </si>
  <si>
    <t>Zindović Dejana</t>
  </si>
  <si>
    <t>49/2019</t>
  </si>
  <si>
    <t>Femić Andrija</t>
  </si>
  <si>
    <t>50/2019</t>
  </si>
  <si>
    <t>Mrkulić Mirza</t>
  </si>
  <si>
    <t>52/2019</t>
  </si>
  <si>
    <t>Janjić Tripko</t>
  </si>
  <si>
    <t>53/2019</t>
  </si>
  <si>
    <t>Vuković Luka</t>
  </si>
  <si>
    <t>55/2019</t>
  </si>
  <si>
    <t>Kasumović Ismar</t>
  </si>
  <si>
    <t>57/2019</t>
  </si>
  <si>
    <t>Gojković Tamara</t>
  </si>
  <si>
    <t>59/2019</t>
  </si>
  <si>
    <t>Nikolić Filip</t>
  </si>
  <si>
    <t>60/2019</t>
  </si>
  <si>
    <t>Bulatović Filip</t>
  </si>
  <si>
    <t>61/2019</t>
  </si>
  <si>
    <t>Vujisić Marija</t>
  </si>
  <si>
    <t>64/2019</t>
  </si>
  <si>
    <t>Jovović Luka</t>
  </si>
  <si>
    <t>65/2019</t>
  </si>
  <si>
    <t>Radonjić Siniša</t>
  </si>
  <si>
    <t>3/2018</t>
  </si>
  <si>
    <t>Šaletić Iva</t>
  </si>
  <si>
    <t>8/2018</t>
  </si>
  <si>
    <t>Vujošević Anja</t>
  </si>
  <si>
    <t>11/2018</t>
  </si>
  <si>
    <t>Dragović Milica</t>
  </si>
  <si>
    <t>12/2018</t>
  </si>
  <si>
    <t>Šipčić Lazar</t>
  </si>
  <si>
    <t>20/2018</t>
  </si>
  <si>
    <t>Čeprnić Jovo</t>
  </si>
  <si>
    <t>25/2018</t>
  </si>
  <si>
    <t>Ciriković Rema</t>
  </si>
  <si>
    <t>26/2018</t>
  </si>
  <si>
    <t>Drašković Mirjana</t>
  </si>
  <si>
    <t>28/2018</t>
  </si>
  <si>
    <t>Marstjepović Tamara</t>
  </si>
  <si>
    <t>31/2018</t>
  </si>
  <si>
    <t>Pantović Saška</t>
  </si>
  <si>
    <t>35/2018</t>
  </si>
  <si>
    <t>Tomović Ivana</t>
  </si>
  <si>
    <t>40/2018</t>
  </si>
  <si>
    <t>Gaković Ksenija</t>
  </si>
  <si>
    <t>41/2018</t>
  </si>
  <si>
    <t>Tešović Nikolina</t>
  </si>
  <si>
    <t>44/2018</t>
  </si>
  <si>
    <t>Jauković Tatjana</t>
  </si>
  <si>
    <t>46/2018</t>
  </si>
  <si>
    <t>Simović Elena</t>
  </si>
  <si>
    <t>48/2018</t>
  </si>
  <si>
    <t>Nikolić Martin</t>
  </si>
  <si>
    <t>50/2018</t>
  </si>
  <si>
    <t>Vučeljić Milica</t>
  </si>
  <si>
    <t>51/2018</t>
  </si>
  <si>
    <t>Banda Nela</t>
  </si>
  <si>
    <t>52/2018</t>
  </si>
  <si>
    <t>Spalević Luka</t>
  </si>
  <si>
    <t>53/2018</t>
  </si>
  <si>
    <t>Ećo Elma</t>
  </si>
  <si>
    <t>54/2018</t>
  </si>
  <si>
    <t>Furtula Marija</t>
  </si>
  <si>
    <t>55/2018</t>
  </si>
  <si>
    <t>Bošković Tijana</t>
  </si>
  <si>
    <t>57/2018</t>
  </si>
  <si>
    <t>Todorović Aleksa</t>
  </si>
  <si>
    <t>60/2018</t>
  </si>
  <si>
    <t>Stanojević Ana</t>
  </si>
  <si>
    <t>6/2017</t>
  </si>
  <si>
    <t>Ostojić Tijana</t>
  </si>
  <si>
    <t>14/2017</t>
  </si>
  <si>
    <t>Radonić Luka</t>
  </si>
  <si>
    <t>28/2017</t>
  </si>
  <si>
    <t>Kruščić Zorana</t>
  </si>
  <si>
    <t>29/2017</t>
  </si>
  <si>
    <t>Radulović Irena</t>
  </si>
  <si>
    <t>33/2017</t>
  </si>
  <si>
    <t>Milatović Iva</t>
  </si>
  <si>
    <t>12/2016</t>
  </si>
  <si>
    <t>Gačević Tijana</t>
  </si>
  <si>
    <t>28/2016</t>
  </si>
  <si>
    <t>Pavićević Anđela</t>
  </si>
  <si>
    <t>32/2016</t>
  </si>
  <si>
    <t>Dragišić Anđela</t>
  </si>
  <si>
    <t>35/2016</t>
  </si>
  <si>
    <t>Kadović Matija</t>
  </si>
  <si>
    <t>41/2016</t>
  </si>
  <si>
    <t>Mekić Anes</t>
  </si>
  <si>
    <t>43/2016</t>
  </si>
  <si>
    <t>Aković Slađana</t>
  </si>
  <si>
    <t>44/2016</t>
  </si>
  <si>
    <t>Husiq Fahrije</t>
  </si>
  <si>
    <t>48/2016</t>
  </si>
  <si>
    <t>Ćetković Tomana</t>
  </si>
  <si>
    <t>54/2016</t>
  </si>
  <si>
    <t>Popadić Marija</t>
  </si>
  <si>
    <t>55/2016</t>
  </si>
  <si>
    <t>Jovanović Marko</t>
  </si>
  <si>
    <t>27/2013</t>
  </si>
  <si>
    <t>Sredanović Ognjen</t>
  </si>
  <si>
    <t>63/2011</t>
  </si>
  <si>
    <t>Zečević Vuk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</si>
</sst>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7" borderId="0" xfId="0" applyFont="1" applyFill="1" applyProtection="1"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C18" sqref="C18:H18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36</v>
      </c>
      <c r="C2" s="100" t="s">
        <v>118</v>
      </c>
      <c r="D2" s="100"/>
      <c r="E2" s="100"/>
      <c r="F2" s="100"/>
      <c r="G2" s="100"/>
      <c r="H2" s="100"/>
      <c r="I2" s="12"/>
    </row>
    <row r="3" spans="1:12" ht="13.8" thickBot="1" x14ac:dyDescent="0.3">
      <c r="A3" s="11"/>
      <c r="B3" s="6" t="s">
        <v>48</v>
      </c>
      <c r="C3" s="100" t="s">
        <v>49</v>
      </c>
      <c r="D3" s="100"/>
      <c r="E3" s="100"/>
      <c r="F3" s="100"/>
      <c r="G3" s="100"/>
      <c r="H3" s="100"/>
      <c r="I3" s="12"/>
    </row>
    <row r="4" spans="1:12" x14ac:dyDescent="0.25">
      <c r="A4" s="11"/>
      <c r="B4" s="6" t="s">
        <v>37</v>
      </c>
      <c r="C4" s="100" t="s">
        <v>119</v>
      </c>
      <c r="D4" s="100"/>
      <c r="E4" s="100"/>
      <c r="F4" s="100"/>
      <c r="G4" s="100"/>
      <c r="H4" s="100"/>
      <c r="I4" s="12"/>
      <c r="K4" s="101" t="s">
        <v>12</v>
      </c>
      <c r="L4" s="102"/>
    </row>
    <row r="5" spans="1:12" x14ac:dyDescent="0.25">
      <c r="A5" s="11"/>
      <c r="B5" s="6" t="s">
        <v>38</v>
      </c>
      <c r="C5" s="103"/>
      <c r="D5" s="103"/>
      <c r="E5" s="103"/>
      <c r="F5" s="103"/>
      <c r="G5" s="103"/>
      <c r="H5" s="103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104" t="s">
        <v>120</v>
      </c>
      <c r="D6" s="104"/>
      <c r="E6" s="24"/>
      <c r="F6" s="24"/>
      <c r="G6" s="24"/>
      <c r="H6" s="24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104" t="s">
        <v>20</v>
      </c>
      <c r="D7" s="104"/>
      <c r="E7" s="24"/>
      <c r="F7" s="24"/>
      <c r="G7" s="24"/>
      <c r="H7" s="24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104" t="s">
        <v>21</v>
      </c>
      <c r="D8" s="104"/>
      <c r="E8" s="24"/>
      <c r="F8" s="24"/>
      <c r="G8" s="24"/>
      <c r="H8" s="24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99">
        <v>6</v>
      </c>
      <c r="D9" s="99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99">
        <v>172</v>
      </c>
      <c r="D10" s="99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12" x14ac:dyDescent="0.25">
      <c r="A11" s="11"/>
      <c r="B11" s="6"/>
      <c r="C11" s="25"/>
      <c r="D11" s="24"/>
      <c r="E11" s="24"/>
      <c r="F11" s="24"/>
      <c r="G11" s="24"/>
      <c r="H11" s="24"/>
      <c r="I11" s="12"/>
    </row>
    <row r="12" spans="1:12" x14ac:dyDescent="0.25">
      <c r="A12" s="11"/>
      <c r="B12" s="6" t="s">
        <v>16</v>
      </c>
      <c r="C12" s="27" t="s">
        <v>53</v>
      </c>
      <c r="D12" s="30">
        <v>40</v>
      </c>
      <c r="E12" s="28" t="s">
        <v>54</v>
      </c>
      <c r="F12" s="30"/>
      <c r="G12" s="28" t="s">
        <v>55</v>
      </c>
      <c r="H12" s="30"/>
      <c r="I12" s="12"/>
    </row>
    <row r="13" spans="1:12" x14ac:dyDescent="0.25">
      <c r="A13" s="11"/>
      <c r="B13" s="6" t="s">
        <v>17</v>
      </c>
      <c r="C13" s="29">
        <v>40</v>
      </c>
      <c r="D13" s="24"/>
      <c r="E13" s="24"/>
      <c r="F13" s="24"/>
      <c r="G13" s="24"/>
      <c r="H13" s="24"/>
      <c r="I13" s="12"/>
    </row>
    <row r="14" spans="1:12" x14ac:dyDescent="0.25">
      <c r="A14" s="11"/>
      <c r="B14" s="7"/>
      <c r="C14" s="24"/>
      <c r="D14" s="24"/>
      <c r="E14" s="24"/>
      <c r="F14" s="24"/>
      <c r="G14" s="24"/>
      <c r="H14" s="24"/>
      <c r="I14" s="12"/>
    </row>
    <row r="15" spans="1:12" x14ac:dyDescent="0.25">
      <c r="A15" s="11"/>
      <c r="B15" s="6" t="s">
        <v>50</v>
      </c>
      <c r="C15" s="100" t="s">
        <v>107</v>
      </c>
      <c r="D15" s="100"/>
      <c r="E15" s="100"/>
      <c r="F15" s="100"/>
      <c r="G15" s="100"/>
      <c r="H15" s="100"/>
      <c r="I15" s="12"/>
    </row>
    <row r="16" spans="1:12" x14ac:dyDescent="0.25">
      <c r="A16" s="11"/>
      <c r="B16" s="6" t="s">
        <v>13</v>
      </c>
      <c r="C16" s="100" t="s">
        <v>121</v>
      </c>
      <c r="D16" s="100"/>
      <c r="E16" s="100"/>
      <c r="F16" s="100"/>
      <c r="G16" s="100"/>
      <c r="H16" s="100"/>
      <c r="I16" s="12"/>
      <c r="K16" s="3"/>
    </row>
    <row r="17" spans="1:11" x14ac:dyDescent="0.2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x14ac:dyDescent="0.25">
      <c r="A18" s="11"/>
      <c r="B18" s="6" t="s">
        <v>9</v>
      </c>
      <c r="C18" s="100" t="s">
        <v>122</v>
      </c>
      <c r="D18" s="100"/>
      <c r="E18" s="100"/>
      <c r="F18" s="100"/>
      <c r="G18" s="100"/>
      <c r="H18" s="100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5000"/>
  <sheetViews>
    <sheetView tabSelected="1" workbookViewId="0">
      <pane ySplit="2" topLeftCell="A144" activePane="bottomLeft" state="frozen"/>
      <selection pane="bottomLeft" activeCell="K147" sqref="K147"/>
    </sheetView>
  </sheetViews>
  <sheetFormatPr defaultColWidth="9.109375" defaultRowHeight="13.2" x14ac:dyDescent="0.25"/>
  <cols>
    <col min="1" max="1" width="6.33203125" style="2" customWidth="1"/>
    <col min="2" max="2" width="9.44140625" style="96" customWidth="1"/>
    <col min="3" max="3" width="20.5546875" style="1" customWidth="1"/>
    <col min="4" max="4" width="8.6640625" style="1" hidden="1" customWidth="1"/>
    <col min="5" max="10" width="4.6640625" style="1" hidden="1" customWidth="1"/>
    <col min="11" max="12" width="6.6640625" style="1" customWidth="1"/>
    <col min="13" max="18" width="6.6640625" style="1" hidden="1" customWidth="1"/>
    <col min="19" max="19" width="4.6640625" style="1" hidden="1" customWidth="1"/>
    <col min="20" max="22" width="6.6640625" style="1" hidden="1" customWidth="1"/>
    <col min="23" max="23" width="9.5546875" style="1" hidden="1" customWidth="1"/>
    <col min="24" max="24" width="6.6640625" style="1" hidden="1" customWidth="1"/>
    <col min="25" max="25" width="6.88671875" style="1" hidden="1" customWidth="1"/>
    <col min="26" max="26" width="0" style="1" hidden="1" customWidth="1"/>
    <col min="27" max="16384" width="9.109375" style="1"/>
  </cols>
  <sheetData>
    <row r="1" spans="1:27" x14ac:dyDescent="0.25">
      <c r="A1" s="111" t="s">
        <v>8</v>
      </c>
      <c r="B1" s="114" t="s">
        <v>56</v>
      </c>
      <c r="C1" s="105" t="s">
        <v>4</v>
      </c>
      <c r="D1" s="116" t="s">
        <v>23</v>
      </c>
      <c r="E1" s="113" t="s">
        <v>26</v>
      </c>
      <c r="F1" s="113"/>
      <c r="G1" s="113"/>
      <c r="H1" s="113"/>
      <c r="I1" s="113"/>
      <c r="J1" s="113"/>
      <c r="K1" s="113" t="s">
        <v>27</v>
      </c>
      <c r="L1" s="113"/>
      <c r="M1" s="113" t="s">
        <v>28</v>
      </c>
      <c r="N1" s="113"/>
      <c r="O1" s="113" t="s">
        <v>29</v>
      </c>
      <c r="P1" s="113"/>
      <c r="Q1" s="113" t="s">
        <v>24</v>
      </c>
      <c r="R1" s="113"/>
      <c r="S1" s="105" t="s">
        <v>34</v>
      </c>
      <c r="T1" s="105" t="s">
        <v>10</v>
      </c>
      <c r="U1" s="105" t="s">
        <v>22</v>
      </c>
      <c r="V1" s="105" t="s">
        <v>25</v>
      </c>
      <c r="W1" s="109" t="s">
        <v>51</v>
      </c>
      <c r="X1" s="105" t="s">
        <v>33</v>
      </c>
      <c r="Y1" s="105" t="s">
        <v>32</v>
      </c>
      <c r="Z1" s="107" t="s">
        <v>0</v>
      </c>
    </row>
    <row r="2" spans="1:27" ht="13.8" thickBot="1" x14ac:dyDescent="0.3">
      <c r="A2" s="112"/>
      <c r="B2" s="115"/>
      <c r="C2" s="106"/>
      <c r="D2" s="117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106"/>
      <c r="T2" s="106"/>
      <c r="U2" s="106"/>
      <c r="V2" s="106"/>
      <c r="W2" s="110"/>
      <c r="X2" s="106"/>
      <c r="Y2" s="106"/>
      <c r="Z2" s="108"/>
      <c r="AA2" s="45"/>
    </row>
    <row r="3" spans="1:27" x14ac:dyDescent="0.25">
      <c r="A3" s="77">
        <v>2</v>
      </c>
      <c r="B3" s="78" t="s">
        <v>147</v>
      </c>
      <c r="C3" s="79" t="s">
        <v>148</v>
      </c>
      <c r="D3" s="80"/>
      <c r="E3" s="80"/>
      <c r="F3" s="80"/>
      <c r="G3" s="80"/>
      <c r="H3" s="80"/>
      <c r="I3" s="80"/>
      <c r="J3" s="80"/>
      <c r="K3" s="80">
        <v>19</v>
      </c>
      <c r="L3" s="80"/>
      <c r="M3" s="80"/>
      <c r="N3" s="80"/>
      <c r="O3" s="80"/>
      <c r="P3" s="80"/>
      <c r="Q3" s="80"/>
      <c r="R3" s="80"/>
      <c r="S3" s="81">
        <f t="shared" ref="S3:S34" si="0">SUM(E3:J3)</f>
        <v>0</v>
      </c>
      <c r="T3" s="81">
        <f t="shared" ref="T3:T34" si="1">IF(AND(ISBLANK(K3),ISBLANK(L3)),"",MAX(K3,L3))</f>
        <v>19</v>
      </c>
      <c r="U3" s="81" t="str">
        <f t="shared" ref="U3:U34" si="2">IF(AND(ISBLANK(M3),ISBLANK(N3)),"",MAX(M3,N3))</f>
        <v/>
      </c>
      <c r="V3" s="81" t="str">
        <f t="shared" ref="V3:V34" si="3">IF(AND(ISBLANK(O3),ISBLANK(P3)),"",MAX(O3,P3))</f>
        <v/>
      </c>
      <c r="W3" s="81">
        <f t="shared" ref="W3:W34" si="4">D3 + SUM(S3:V3)</f>
        <v>19</v>
      </c>
      <c r="X3" s="81" t="str">
        <f t="shared" ref="X3:X34" si="5">IF(AND(ISBLANK(Q3),ISBLANK(R3)),"",MAX(Q3,R3))</f>
        <v/>
      </c>
      <c r="Y3" s="81">
        <f t="shared" ref="Y3:Y34" si="6">SUM(W3:X3)</f>
        <v>19</v>
      </c>
      <c r="Z3" s="82" t="str">
        <f t="shared" ref="Z3:Z34" si="7">IF(X3="","",VLOOKUP(Y3,Ocjene,2))</f>
        <v/>
      </c>
    </row>
    <row r="4" spans="1:27" x14ac:dyDescent="0.25">
      <c r="A4" s="83">
        <v>3</v>
      </c>
      <c r="B4" s="84" t="s">
        <v>149</v>
      </c>
      <c r="C4" s="85" t="s">
        <v>150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>
        <f t="shared" si="0"/>
        <v>0</v>
      </c>
      <c r="T4" s="87" t="str">
        <f t="shared" si="1"/>
        <v/>
      </c>
      <c r="U4" s="87" t="str">
        <f t="shared" si="2"/>
        <v/>
      </c>
      <c r="V4" s="87" t="str">
        <f t="shared" si="3"/>
        <v/>
      </c>
      <c r="W4" s="87">
        <f t="shared" si="4"/>
        <v>0</v>
      </c>
      <c r="X4" s="87" t="str">
        <f t="shared" si="5"/>
        <v/>
      </c>
      <c r="Y4" s="87">
        <f t="shared" si="6"/>
        <v>0</v>
      </c>
      <c r="Z4" s="88" t="str">
        <f t="shared" si="7"/>
        <v/>
      </c>
    </row>
    <row r="5" spans="1:27" x14ac:dyDescent="0.25">
      <c r="A5" s="83">
        <v>4</v>
      </c>
      <c r="B5" s="84" t="s">
        <v>151</v>
      </c>
      <c r="C5" s="85" t="s">
        <v>152</v>
      </c>
      <c r="D5" s="86"/>
      <c r="E5" s="86"/>
      <c r="F5" s="86"/>
      <c r="G5" s="86"/>
      <c r="H5" s="86"/>
      <c r="I5" s="86"/>
      <c r="J5" s="86"/>
      <c r="K5" s="86">
        <v>7</v>
      </c>
      <c r="L5" s="86"/>
      <c r="M5" s="86"/>
      <c r="N5" s="86"/>
      <c r="O5" s="86"/>
      <c r="P5" s="86"/>
      <c r="Q5" s="86"/>
      <c r="R5" s="86"/>
      <c r="S5" s="87">
        <f t="shared" si="0"/>
        <v>0</v>
      </c>
      <c r="T5" s="87">
        <f t="shared" si="1"/>
        <v>7</v>
      </c>
      <c r="U5" s="87" t="str">
        <f t="shared" si="2"/>
        <v/>
      </c>
      <c r="V5" s="87" t="str">
        <f t="shared" si="3"/>
        <v/>
      </c>
      <c r="W5" s="87">
        <f t="shared" si="4"/>
        <v>7</v>
      </c>
      <c r="X5" s="87" t="str">
        <f t="shared" si="5"/>
        <v/>
      </c>
      <c r="Y5" s="87">
        <f t="shared" si="6"/>
        <v>7</v>
      </c>
      <c r="Z5" s="88" t="str">
        <f t="shared" si="7"/>
        <v/>
      </c>
    </row>
    <row r="6" spans="1:27" x14ac:dyDescent="0.25">
      <c r="A6" s="83">
        <v>5</v>
      </c>
      <c r="B6" s="84" t="s">
        <v>153</v>
      </c>
      <c r="C6" s="85" t="s">
        <v>154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>
        <f t="shared" si="0"/>
        <v>0</v>
      </c>
      <c r="T6" s="87" t="str">
        <f t="shared" si="1"/>
        <v/>
      </c>
      <c r="U6" s="87" t="str">
        <f t="shared" si="2"/>
        <v/>
      </c>
      <c r="V6" s="87" t="str">
        <f t="shared" si="3"/>
        <v/>
      </c>
      <c r="W6" s="87">
        <f t="shared" si="4"/>
        <v>0</v>
      </c>
      <c r="X6" s="87" t="str">
        <f t="shared" si="5"/>
        <v/>
      </c>
      <c r="Y6" s="87">
        <f t="shared" si="6"/>
        <v>0</v>
      </c>
      <c r="Z6" s="88" t="str">
        <f t="shared" si="7"/>
        <v/>
      </c>
    </row>
    <row r="7" spans="1:27" x14ac:dyDescent="0.25">
      <c r="A7" s="83">
        <v>6</v>
      </c>
      <c r="B7" s="84" t="s">
        <v>155</v>
      </c>
      <c r="C7" s="85" t="s">
        <v>156</v>
      </c>
      <c r="D7" s="86"/>
      <c r="E7" s="86"/>
      <c r="F7" s="86"/>
      <c r="G7" s="86"/>
      <c r="H7" s="86"/>
      <c r="I7" s="86"/>
      <c r="J7" s="86"/>
      <c r="K7" s="86">
        <v>20</v>
      </c>
      <c r="L7" s="86"/>
      <c r="M7" s="86"/>
      <c r="N7" s="86"/>
      <c r="O7" s="86"/>
      <c r="P7" s="86"/>
      <c r="Q7" s="86"/>
      <c r="R7" s="86"/>
      <c r="S7" s="87">
        <f t="shared" si="0"/>
        <v>0</v>
      </c>
      <c r="T7" s="87">
        <f t="shared" si="1"/>
        <v>20</v>
      </c>
      <c r="U7" s="87" t="str">
        <f t="shared" si="2"/>
        <v/>
      </c>
      <c r="V7" s="87" t="str">
        <f t="shared" si="3"/>
        <v/>
      </c>
      <c r="W7" s="87">
        <f t="shared" si="4"/>
        <v>20</v>
      </c>
      <c r="X7" s="87" t="str">
        <f t="shared" si="5"/>
        <v/>
      </c>
      <c r="Y7" s="87">
        <f t="shared" si="6"/>
        <v>20</v>
      </c>
      <c r="Z7" s="88" t="str">
        <f t="shared" si="7"/>
        <v/>
      </c>
    </row>
    <row r="8" spans="1:27" x14ac:dyDescent="0.25">
      <c r="A8" s="83">
        <v>7</v>
      </c>
      <c r="B8" s="84" t="s">
        <v>157</v>
      </c>
      <c r="C8" s="85" t="s">
        <v>158</v>
      </c>
      <c r="D8" s="86"/>
      <c r="E8" s="86"/>
      <c r="F8" s="86"/>
      <c r="G8" s="86"/>
      <c r="H8" s="86"/>
      <c r="I8" s="86"/>
      <c r="J8" s="86"/>
      <c r="K8" s="86">
        <v>0</v>
      </c>
      <c r="L8" s="86"/>
      <c r="M8" s="86"/>
      <c r="N8" s="86"/>
      <c r="O8" s="86"/>
      <c r="P8" s="86"/>
      <c r="Q8" s="86"/>
      <c r="R8" s="86"/>
      <c r="S8" s="87">
        <f t="shared" si="0"/>
        <v>0</v>
      </c>
      <c r="T8" s="87">
        <f t="shared" si="1"/>
        <v>0</v>
      </c>
      <c r="U8" s="87" t="str">
        <f t="shared" si="2"/>
        <v/>
      </c>
      <c r="V8" s="87" t="str">
        <f t="shared" si="3"/>
        <v/>
      </c>
      <c r="W8" s="87">
        <f t="shared" si="4"/>
        <v>0</v>
      </c>
      <c r="X8" s="87" t="str">
        <f t="shared" si="5"/>
        <v/>
      </c>
      <c r="Y8" s="87">
        <f t="shared" si="6"/>
        <v>0</v>
      </c>
      <c r="Z8" s="88" t="str">
        <f t="shared" si="7"/>
        <v/>
      </c>
    </row>
    <row r="9" spans="1:27" x14ac:dyDescent="0.25">
      <c r="A9" s="83">
        <v>8</v>
      </c>
      <c r="B9" s="84" t="s">
        <v>159</v>
      </c>
      <c r="C9" s="85" t="s">
        <v>160</v>
      </c>
      <c r="D9" s="86"/>
      <c r="E9" s="86"/>
      <c r="F9" s="86"/>
      <c r="G9" s="86"/>
      <c r="H9" s="86"/>
      <c r="I9" s="86"/>
      <c r="J9" s="86"/>
      <c r="K9" s="86">
        <v>7</v>
      </c>
      <c r="L9" s="86"/>
      <c r="M9" s="86"/>
      <c r="N9" s="86"/>
      <c r="O9" s="86"/>
      <c r="P9" s="86"/>
      <c r="Q9" s="86"/>
      <c r="R9" s="86"/>
      <c r="S9" s="87">
        <f t="shared" si="0"/>
        <v>0</v>
      </c>
      <c r="T9" s="87">
        <f t="shared" si="1"/>
        <v>7</v>
      </c>
      <c r="U9" s="87" t="str">
        <f t="shared" si="2"/>
        <v/>
      </c>
      <c r="V9" s="87" t="str">
        <f t="shared" si="3"/>
        <v/>
      </c>
      <c r="W9" s="87">
        <f t="shared" si="4"/>
        <v>7</v>
      </c>
      <c r="X9" s="87" t="str">
        <f t="shared" si="5"/>
        <v/>
      </c>
      <c r="Y9" s="87">
        <f t="shared" si="6"/>
        <v>7</v>
      </c>
      <c r="Z9" s="88" t="str">
        <f t="shared" si="7"/>
        <v/>
      </c>
    </row>
    <row r="10" spans="1:27" x14ac:dyDescent="0.25">
      <c r="A10" s="83">
        <v>9</v>
      </c>
      <c r="B10" s="84" t="s">
        <v>161</v>
      </c>
      <c r="C10" s="85" t="s">
        <v>162</v>
      </c>
      <c r="D10" s="86"/>
      <c r="E10" s="86"/>
      <c r="F10" s="86"/>
      <c r="G10" s="86"/>
      <c r="H10" s="86"/>
      <c r="I10" s="86"/>
      <c r="J10" s="86"/>
      <c r="K10" s="86">
        <v>0</v>
      </c>
      <c r="L10" s="86"/>
      <c r="M10" s="86"/>
      <c r="N10" s="86"/>
      <c r="O10" s="86"/>
      <c r="P10" s="86"/>
      <c r="Q10" s="86"/>
      <c r="R10" s="86"/>
      <c r="S10" s="87">
        <f t="shared" si="0"/>
        <v>0</v>
      </c>
      <c r="T10" s="87">
        <f t="shared" si="1"/>
        <v>0</v>
      </c>
      <c r="U10" s="87" t="str">
        <f t="shared" si="2"/>
        <v/>
      </c>
      <c r="V10" s="87" t="str">
        <f t="shared" si="3"/>
        <v/>
      </c>
      <c r="W10" s="87">
        <f t="shared" si="4"/>
        <v>0</v>
      </c>
      <c r="X10" s="87" t="str">
        <f t="shared" si="5"/>
        <v/>
      </c>
      <c r="Y10" s="87">
        <f t="shared" si="6"/>
        <v>0</v>
      </c>
      <c r="Z10" s="88" t="str">
        <f t="shared" si="7"/>
        <v/>
      </c>
    </row>
    <row r="11" spans="1:27" x14ac:dyDescent="0.25">
      <c r="A11" s="83">
        <v>10</v>
      </c>
      <c r="B11" s="84" t="s">
        <v>163</v>
      </c>
      <c r="C11" s="85" t="s">
        <v>164</v>
      </c>
      <c r="D11" s="86"/>
      <c r="E11" s="86"/>
      <c r="F11" s="86"/>
      <c r="G11" s="86"/>
      <c r="H11" s="86"/>
      <c r="I11" s="86"/>
      <c r="J11" s="86"/>
      <c r="K11" s="86">
        <v>15</v>
      </c>
      <c r="L11" s="86"/>
      <c r="M11" s="86"/>
      <c r="N11" s="86"/>
      <c r="O11" s="86"/>
      <c r="P11" s="86"/>
      <c r="Q11" s="86"/>
      <c r="R11" s="86"/>
      <c r="S11" s="87">
        <f t="shared" si="0"/>
        <v>0</v>
      </c>
      <c r="T11" s="87">
        <f t="shared" si="1"/>
        <v>15</v>
      </c>
      <c r="U11" s="87" t="str">
        <f t="shared" si="2"/>
        <v/>
      </c>
      <c r="V11" s="87" t="str">
        <f t="shared" si="3"/>
        <v/>
      </c>
      <c r="W11" s="87">
        <f t="shared" si="4"/>
        <v>15</v>
      </c>
      <c r="X11" s="87" t="str">
        <f t="shared" si="5"/>
        <v/>
      </c>
      <c r="Y11" s="87">
        <f t="shared" si="6"/>
        <v>15</v>
      </c>
      <c r="Z11" s="88" t="str">
        <f t="shared" si="7"/>
        <v/>
      </c>
    </row>
    <row r="12" spans="1:27" x14ac:dyDescent="0.25">
      <c r="A12" s="83">
        <v>11</v>
      </c>
      <c r="B12" s="84" t="s">
        <v>165</v>
      </c>
      <c r="C12" s="85" t="s">
        <v>166</v>
      </c>
      <c r="D12" s="86"/>
      <c r="E12" s="86"/>
      <c r="F12" s="86"/>
      <c r="G12" s="86"/>
      <c r="H12" s="86"/>
      <c r="I12" s="86"/>
      <c r="J12" s="86"/>
      <c r="K12" s="86">
        <v>8</v>
      </c>
      <c r="L12" s="86"/>
      <c r="M12" s="86"/>
      <c r="N12" s="86"/>
      <c r="O12" s="86"/>
      <c r="P12" s="86"/>
      <c r="Q12" s="86"/>
      <c r="R12" s="86"/>
      <c r="S12" s="87">
        <f t="shared" si="0"/>
        <v>0</v>
      </c>
      <c r="T12" s="87">
        <f t="shared" si="1"/>
        <v>8</v>
      </c>
      <c r="U12" s="87" t="str">
        <f t="shared" si="2"/>
        <v/>
      </c>
      <c r="V12" s="87" t="str">
        <f t="shared" si="3"/>
        <v/>
      </c>
      <c r="W12" s="87">
        <f t="shared" si="4"/>
        <v>8</v>
      </c>
      <c r="X12" s="87" t="str">
        <f t="shared" si="5"/>
        <v/>
      </c>
      <c r="Y12" s="87">
        <f t="shared" si="6"/>
        <v>8</v>
      </c>
      <c r="Z12" s="88" t="str">
        <f t="shared" si="7"/>
        <v/>
      </c>
    </row>
    <row r="13" spans="1:27" x14ac:dyDescent="0.25">
      <c r="A13" s="83">
        <v>12</v>
      </c>
      <c r="B13" s="84" t="s">
        <v>167</v>
      </c>
      <c r="C13" s="85" t="s">
        <v>168</v>
      </c>
      <c r="D13" s="86"/>
      <c r="E13" s="86"/>
      <c r="F13" s="86"/>
      <c r="G13" s="86"/>
      <c r="H13" s="86"/>
      <c r="I13" s="86"/>
      <c r="J13" s="86"/>
      <c r="K13" s="86">
        <v>0</v>
      </c>
      <c r="L13" s="86"/>
      <c r="M13" s="86"/>
      <c r="N13" s="86"/>
      <c r="O13" s="86"/>
      <c r="P13" s="86"/>
      <c r="Q13" s="86"/>
      <c r="R13" s="86"/>
      <c r="S13" s="87">
        <f t="shared" si="0"/>
        <v>0</v>
      </c>
      <c r="T13" s="87">
        <f t="shared" si="1"/>
        <v>0</v>
      </c>
      <c r="U13" s="87" t="str">
        <f t="shared" si="2"/>
        <v/>
      </c>
      <c r="V13" s="87" t="str">
        <f t="shared" si="3"/>
        <v/>
      </c>
      <c r="W13" s="87">
        <f t="shared" si="4"/>
        <v>0</v>
      </c>
      <c r="X13" s="87" t="str">
        <f t="shared" si="5"/>
        <v/>
      </c>
      <c r="Y13" s="87">
        <f t="shared" si="6"/>
        <v>0</v>
      </c>
      <c r="Z13" s="88" t="str">
        <f t="shared" si="7"/>
        <v/>
      </c>
    </row>
    <row r="14" spans="1:27" x14ac:dyDescent="0.25">
      <c r="A14" s="83">
        <v>13</v>
      </c>
      <c r="B14" s="84" t="s">
        <v>169</v>
      </c>
      <c r="C14" s="85" t="s">
        <v>170</v>
      </c>
      <c r="D14" s="86"/>
      <c r="E14" s="86"/>
      <c r="F14" s="86"/>
      <c r="G14" s="86"/>
      <c r="H14" s="86"/>
      <c r="I14" s="86"/>
      <c r="J14" s="86"/>
      <c r="K14" s="86">
        <v>0</v>
      </c>
      <c r="L14" s="86"/>
      <c r="M14" s="86"/>
      <c r="N14" s="86"/>
      <c r="O14" s="86"/>
      <c r="P14" s="86"/>
      <c r="Q14" s="86"/>
      <c r="R14" s="86"/>
      <c r="S14" s="87">
        <f t="shared" si="0"/>
        <v>0</v>
      </c>
      <c r="T14" s="87">
        <f t="shared" si="1"/>
        <v>0</v>
      </c>
      <c r="U14" s="87" t="str">
        <f t="shared" si="2"/>
        <v/>
      </c>
      <c r="V14" s="87" t="str">
        <f t="shared" si="3"/>
        <v/>
      </c>
      <c r="W14" s="87">
        <f t="shared" si="4"/>
        <v>0</v>
      </c>
      <c r="X14" s="87" t="str">
        <f t="shared" si="5"/>
        <v/>
      </c>
      <c r="Y14" s="87">
        <f t="shared" si="6"/>
        <v>0</v>
      </c>
      <c r="Z14" s="88" t="str">
        <f t="shared" si="7"/>
        <v/>
      </c>
    </row>
    <row r="15" spans="1:27" x14ac:dyDescent="0.25">
      <c r="A15" s="83">
        <v>14</v>
      </c>
      <c r="B15" s="84" t="s">
        <v>171</v>
      </c>
      <c r="C15" s="85" t="s">
        <v>172</v>
      </c>
      <c r="D15" s="86"/>
      <c r="E15" s="86"/>
      <c r="F15" s="86"/>
      <c r="G15" s="86"/>
      <c r="H15" s="86"/>
      <c r="I15" s="86"/>
      <c r="J15" s="86"/>
      <c r="K15" s="86">
        <v>0</v>
      </c>
      <c r="L15" s="86"/>
      <c r="M15" s="86"/>
      <c r="N15" s="86"/>
      <c r="O15" s="86"/>
      <c r="P15" s="86"/>
      <c r="Q15" s="86"/>
      <c r="R15" s="86"/>
      <c r="S15" s="87">
        <f t="shared" si="0"/>
        <v>0</v>
      </c>
      <c r="T15" s="87">
        <f t="shared" si="1"/>
        <v>0</v>
      </c>
      <c r="U15" s="87" t="str">
        <f t="shared" si="2"/>
        <v/>
      </c>
      <c r="V15" s="87" t="str">
        <f t="shared" si="3"/>
        <v/>
      </c>
      <c r="W15" s="87">
        <f t="shared" si="4"/>
        <v>0</v>
      </c>
      <c r="X15" s="87" t="str">
        <f t="shared" si="5"/>
        <v/>
      </c>
      <c r="Y15" s="87">
        <f t="shared" si="6"/>
        <v>0</v>
      </c>
      <c r="Z15" s="88" t="str">
        <f t="shared" si="7"/>
        <v/>
      </c>
    </row>
    <row r="16" spans="1:27" x14ac:dyDescent="0.25">
      <c r="A16" s="83">
        <v>15</v>
      </c>
      <c r="B16" s="84" t="s">
        <v>173</v>
      </c>
      <c r="C16" s="85" t="s">
        <v>174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>
        <f t="shared" si="0"/>
        <v>0</v>
      </c>
      <c r="T16" s="87" t="str">
        <f t="shared" si="1"/>
        <v/>
      </c>
      <c r="U16" s="87" t="str">
        <f t="shared" si="2"/>
        <v/>
      </c>
      <c r="V16" s="87" t="str">
        <f t="shared" si="3"/>
        <v/>
      </c>
      <c r="W16" s="87">
        <f t="shared" si="4"/>
        <v>0</v>
      </c>
      <c r="X16" s="87" t="str">
        <f t="shared" si="5"/>
        <v/>
      </c>
      <c r="Y16" s="87">
        <f t="shared" si="6"/>
        <v>0</v>
      </c>
      <c r="Z16" s="88" t="str">
        <f t="shared" si="7"/>
        <v/>
      </c>
    </row>
    <row r="17" spans="1:26" x14ac:dyDescent="0.25">
      <c r="A17" s="83">
        <v>16</v>
      </c>
      <c r="B17" s="84" t="s">
        <v>175</v>
      </c>
      <c r="C17" s="85" t="s">
        <v>176</v>
      </c>
      <c r="D17" s="86"/>
      <c r="E17" s="86"/>
      <c r="F17" s="86"/>
      <c r="G17" s="86"/>
      <c r="H17" s="86"/>
      <c r="I17" s="86"/>
      <c r="J17" s="86"/>
      <c r="K17" s="86">
        <v>7</v>
      </c>
      <c r="L17" s="86"/>
      <c r="M17" s="86"/>
      <c r="N17" s="86"/>
      <c r="O17" s="86"/>
      <c r="P17" s="86"/>
      <c r="Q17" s="86"/>
      <c r="R17" s="86"/>
      <c r="S17" s="87">
        <f t="shared" si="0"/>
        <v>0</v>
      </c>
      <c r="T17" s="87">
        <f t="shared" si="1"/>
        <v>7</v>
      </c>
      <c r="U17" s="87" t="str">
        <f t="shared" si="2"/>
        <v/>
      </c>
      <c r="V17" s="87" t="str">
        <f t="shared" si="3"/>
        <v/>
      </c>
      <c r="W17" s="87">
        <f t="shared" si="4"/>
        <v>7</v>
      </c>
      <c r="X17" s="87" t="str">
        <f t="shared" si="5"/>
        <v/>
      </c>
      <c r="Y17" s="87">
        <f t="shared" si="6"/>
        <v>7</v>
      </c>
      <c r="Z17" s="88" t="str">
        <f t="shared" si="7"/>
        <v/>
      </c>
    </row>
    <row r="18" spans="1:26" x14ac:dyDescent="0.25">
      <c r="A18" s="83">
        <v>17</v>
      </c>
      <c r="B18" s="84" t="s">
        <v>177</v>
      </c>
      <c r="C18" s="85" t="s">
        <v>178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>
        <f t="shared" si="0"/>
        <v>0</v>
      </c>
      <c r="T18" s="87" t="str">
        <f t="shared" si="1"/>
        <v/>
      </c>
      <c r="U18" s="87" t="str">
        <f t="shared" si="2"/>
        <v/>
      </c>
      <c r="V18" s="87" t="str">
        <f t="shared" si="3"/>
        <v/>
      </c>
      <c r="W18" s="87">
        <f t="shared" si="4"/>
        <v>0</v>
      </c>
      <c r="X18" s="87" t="str">
        <f t="shared" si="5"/>
        <v/>
      </c>
      <c r="Y18" s="87">
        <f t="shared" si="6"/>
        <v>0</v>
      </c>
      <c r="Z18" s="88" t="str">
        <f t="shared" si="7"/>
        <v/>
      </c>
    </row>
    <row r="19" spans="1:26" x14ac:dyDescent="0.25">
      <c r="A19" s="83">
        <v>18</v>
      </c>
      <c r="B19" s="84" t="s">
        <v>179</v>
      </c>
      <c r="C19" s="85" t="s">
        <v>180</v>
      </c>
      <c r="D19" s="86"/>
      <c r="E19" s="86"/>
      <c r="F19" s="86"/>
      <c r="G19" s="86"/>
      <c r="H19" s="86"/>
      <c r="I19" s="86"/>
      <c r="J19" s="86"/>
      <c r="K19" s="86">
        <v>9</v>
      </c>
      <c r="L19" s="86"/>
      <c r="M19" s="86"/>
      <c r="N19" s="86"/>
      <c r="O19" s="86"/>
      <c r="P19" s="86"/>
      <c r="Q19" s="86"/>
      <c r="R19" s="86"/>
      <c r="S19" s="87">
        <f t="shared" si="0"/>
        <v>0</v>
      </c>
      <c r="T19" s="87">
        <f t="shared" si="1"/>
        <v>9</v>
      </c>
      <c r="U19" s="87" t="str">
        <f t="shared" si="2"/>
        <v/>
      </c>
      <c r="V19" s="87" t="str">
        <f t="shared" si="3"/>
        <v/>
      </c>
      <c r="W19" s="87">
        <f t="shared" si="4"/>
        <v>9</v>
      </c>
      <c r="X19" s="87" t="str">
        <f t="shared" si="5"/>
        <v/>
      </c>
      <c r="Y19" s="87">
        <f t="shared" si="6"/>
        <v>9</v>
      </c>
      <c r="Z19" s="88" t="str">
        <f t="shared" si="7"/>
        <v/>
      </c>
    </row>
    <row r="20" spans="1:26" x14ac:dyDescent="0.25">
      <c r="A20" s="83">
        <v>19</v>
      </c>
      <c r="B20" s="84" t="s">
        <v>181</v>
      </c>
      <c r="C20" s="85" t="s">
        <v>182</v>
      </c>
      <c r="D20" s="86"/>
      <c r="E20" s="86"/>
      <c r="F20" s="86"/>
      <c r="G20" s="86"/>
      <c r="H20" s="86"/>
      <c r="I20" s="86"/>
      <c r="J20" s="86"/>
      <c r="K20" s="86">
        <v>20</v>
      </c>
      <c r="L20" s="86"/>
      <c r="M20" s="86"/>
      <c r="N20" s="86"/>
      <c r="O20" s="86"/>
      <c r="P20" s="86"/>
      <c r="Q20" s="86"/>
      <c r="R20" s="86"/>
      <c r="S20" s="87">
        <f t="shared" si="0"/>
        <v>0</v>
      </c>
      <c r="T20" s="87">
        <f t="shared" si="1"/>
        <v>20</v>
      </c>
      <c r="U20" s="87" t="str">
        <f t="shared" si="2"/>
        <v/>
      </c>
      <c r="V20" s="87" t="str">
        <f t="shared" si="3"/>
        <v/>
      </c>
      <c r="W20" s="87">
        <f t="shared" si="4"/>
        <v>20</v>
      </c>
      <c r="X20" s="87" t="str">
        <f t="shared" si="5"/>
        <v/>
      </c>
      <c r="Y20" s="87">
        <f t="shared" si="6"/>
        <v>20</v>
      </c>
      <c r="Z20" s="88" t="str">
        <f t="shared" si="7"/>
        <v/>
      </c>
    </row>
    <row r="21" spans="1:26" x14ac:dyDescent="0.25">
      <c r="A21" s="83">
        <v>20</v>
      </c>
      <c r="B21" s="84" t="s">
        <v>183</v>
      </c>
      <c r="C21" s="85" t="s">
        <v>184</v>
      </c>
      <c r="D21" s="86"/>
      <c r="E21" s="86"/>
      <c r="F21" s="86"/>
      <c r="G21" s="86"/>
      <c r="H21" s="86"/>
      <c r="I21" s="86"/>
      <c r="J21" s="86"/>
      <c r="K21" s="86">
        <v>13</v>
      </c>
      <c r="L21" s="86"/>
      <c r="M21" s="86"/>
      <c r="N21" s="86"/>
      <c r="O21" s="86"/>
      <c r="P21" s="86"/>
      <c r="Q21" s="86"/>
      <c r="R21" s="86"/>
      <c r="S21" s="87">
        <f t="shared" si="0"/>
        <v>0</v>
      </c>
      <c r="T21" s="87">
        <f t="shared" si="1"/>
        <v>13</v>
      </c>
      <c r="U21" s="87" t="str">
        <f t="shared" si="2"/>
        <v/>
      </c>
      <c r="V21" s="87" t="str">
        <f t="shared" si="3"/>
        <v/>
      </c>
      <c r="W21" s="87">
        <f t="shared" si="4"/>
        <v>13</v>
      </c>
      <c r="X21" s="87" t="str">
        <f t="shared" si="5"/>
        <v/>
      </c>
      <c r="Y21" s="87">
        <f t="shared" si="6"/>
        <v>13</v>
      </c>
      <c r="Z21" s="88" t="str">
        <f t="shared" si="7"/>
        <v/>
      </c>
    </row>
    <row r="22" spans="1:26" x14ac:dyDescent="0.25">
      <c r="A22" s="83">
        <v>21</v>
      </c>
      <c r="B22" s="84" t="s">
        <v>185</v>
      </c>
      <c r="C22" s="85" t="s">
        <v>186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>
        <f t="shared" si="0"/>
        <v>0</v>
      </c>
      <c r="T22" s="87" t="str">
        <f t="shared" si="1"/>
        <v/>
      </c>
      <c r="U22" s="87" t="str">
        <f t="shared" si="2"/>
        <v/>
      </c>
      <c r="V22" s="87" t="str">
        <f t="shared" si="3"/>
        <v/>
      </c>
      <c r="W22" s="87">
        <f t="shared" si="4"/>
        <v>0</v>
      </c>
      <c r="X22" s="87" t="str">
        <f t="shared" si="5"/>
        <v/>
      </c>
      <c r="Y22" s="87">
        <f t="shared" si="6"/>
        <v>0</v>
      </c>
      <c r="Z22" s="88" t="str">
        <f t="shared" si="7"/>
        <v/>
      </c>
    </row>
    <row r="23" spans="1:26" x14ac:dyDescent="0.25">
      <c r="A23" s="83">
        <v>22</v>
      </c>
      <c r="B23" s="84" t="s">
        <v>187</v>
      </c>
      <c r="C23" s="85" t="s">
        <v>188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>
        <f t="shared" si="0"/>
        <v>0</v>
      </c>
      <c r="T23" s="87" t="str">
        <f t="shared" si="1"/>
        <v/>
      </c>
      <c r="U23" s="87" t="str">
        <f t="shared" si="2"/>
        <v/>
      </c>
      <c r="V23" s="87" t="str">
        <f t="shared" si="3"/>
        <v/>
      </c>
      <c r="W23" s="87">
        <f t="shared" si="4"/>
        <v>0</v>
      </c>
      <c r="X23" s="87" t="str">
        <f t="shared" si="5"/>
        <v/>
      </c>
      <c r="Y23" s="87">
        <f t="shared" si="6"/>
        <v>0</v>
      </c>
      <c r="Z23" s="88" t="str">
        <f t="shared" si="7"/>
        <v/>
      </c>
    </row>
    <row r="24" spans="1:26" x14ac:dyDescent="0.25">
      <c r="A24" s="83">
        <v>23</v>
      </c>
      <c r="B24" s="84" t="s">
        <v>189</v>
      </c>
      <c r="C24" s="85" t="s">
        <v>190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>
        <f t="shared" si="0"/>
        <v>0</v>
      </c>
      <c r="T24" s="87" t="str">
        <f t="shared" si="1"/>
        <v/>
      </c>
      <c r="U24" s="87" t="str">
        <f t="shared" si="2"/>
        <v/>
      </c>
      <c r="V24" s="87" t="str">
        <f t="shared" si="3"/>
        <v/>
      </c>
      <c r="W24" s="87">
        <f t="shared" si="4"/>
        <v>0</v>
      </c>
      <c r="X24" s="87" t="str">
        <f t="shared" si="5"/>
        <v/>
      </c>
      <c r="Y24" s="87">
        <f t="shared" si="6"/>
        <v>0</v>
      </c>
      <c r="Z24" s="88" t="str">
        <f t="shared" si="7"/>
        <v/>
      </c>
    </row>
    <row r="25" spans="1:26" x14ac:dyDescent="0.25">
      <c r="A25" s="83">
        <v>24</v>
      </c>
      <c r="B25" s="84" t="s">
        <v>191</v>
      </c>
      <c r="C25" s="85" t="s">
        <v>192</v>
      </c>
      <c r="D25" s="86"/>
      <c r="E25" s="86"/>
      <c r="F25" s="86"/>
      <c r="G25" s="86"/>
      <c r="H25" s="86"/>
      <c r="I25" s="86"/>
      <c r="J25" s="86"/>
      <c r="K25" s="86">
        <v>0</v>
      </c>
      <c r="L25" s="86"/>
      <c r="M25" s="86"/>
      <c r="N25" s="86"/>
      <c r="O25" s="86"/>
      <c r="P25" s="86"/>
      <c r="Q25" s="86"/>
      <c r="R25" s="86"/>
      <c r="S25" s="87">
        <f t="shared" si="0"/>
        <v>0</v>
      </c>
      <c r="T25" s="87">
        <f t="shared" si="1"/>
        <v>0</v>
      </c>
      <c r="U25" s="87" t="str">
        <f t="shared" si="2"/>
        <v/>
      </c>
      <c r="V25" s="87" t="str">
        <f t="shared" si="3"/>
        <v/>
      </c>
      <c r="W25" s="87">
        <f t="shared" si="4"/>
        <v>0</v>
      </c>
      <c r="X25" s="87" t="str">
        <f t="shared" si="5"/>
        <v/>
      </c>
      <c r="Y25" s="87">
        <f t="shared" si="6"/>
        <v>0</v>
      </c>
      <c r="Z25" s="88" t="str">
        <f t="shared" si="7"/>
        <v/>
      </c>
    </row>
    <row r="26" spans="1:26" x14ac:dyDescent="0.25">
      <c r="A26" s="83">
        <v>25</v>
      </c>
      <c r="B26" s="84" t="s">
        <v>193</v>
      </c>
      <c r="C26" s="85" t="s">
        <v>194</v>
      </c>
      <c r="D26" s="86"/>
      <c r="E26" s="86"/>
      <c r="F26" s="86"/>
      <c r="G26" s="86"/>
      <c r="H26" s="86"/>
      <c r="I26" s="86"/>
      <c r="J26" s="86"/>
      <c r="K26" s="86">
        <v>2</v>
      </c>
      <c r="L26" s="86"/>
      <c r="M26" s="86"/>
      <c r="N26" s="86"/>
      <c r="O26" s="86"/>
      <c r="P26" s="86"/>
      <c r="Q26" s="86"/>
      <c r="R26" s="86"/>
      <c r="S26" s="87">
        <f t="shared" si="0"/>
        <v>0</v>
      </c>
      <c r="T26" s="87">
        <f t="shared" si="1"/>
        <v>2</v>
      </c>
      <c r="U26" s="87" t="str">
        <f t="shared" si="2"/>
        <v/>
      </c>
      <c r="V26" s="87" t="str">
        <f t="shared" si="3"/>
        <v/>
      </c>
      <c r="W26" s="87">
        <f t="shared" si="4"/>
        <v>2</v>
      </c>
      <c r="X26" s="87" t="str">
        <f t="shared" si="5"/>
        <v/>
      </c>
      <c r="Y26" s="87">
        <f t="shared" si="6"/>
        <v>2</v>
      </c>
      <c r="Z26" s="88" t="str">
        <f t="shared" si="7"/>
        <v/>
      </c>
    </row>
    <row r="27" spans="1:26" x14ac:dyDescent="0.25">
      <c r="A27" s="83">
        <v>26</v>
      </c>
      <c r="B27" s="84" t="s">
        <v>195</v>
      </c>
      <c r="C27" s="85" t="s">
        <v>196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>
        <f t="shared" si="0"/>
        <v>0</v>
      </c>
      <c r="T27" s="87" t="str">
        <f t="shared" si="1"/>
        <v/>
      </c>
      <c r="U27" s="87" t="str">
        <f t="shared" si="2"/>
        <v/>
      </c>
      <c r="V27" s="87" t="str">
        <f t="shared" si="3"/>
        <v/>
      </c>
      <c r="W27" s="87">
        <f t="shared" si="4"/>
        <v>0</v>
      </c>
      <c r="X27" s="87" t="str">
        <f t="shared" si="5"/>
        <v/>
      </c>
      <c r="Y27" s="87">
        <f t="shared" si="6"/>
        <v>0</v>
      </c>
      <c r="Z27" s="88" t="str">
        <f t="shared" si="7"/>
        <v/>
      </c>
    </row>
    <row r="28" spans="1:26" x14ac:dyDescent="0.25">
      <c r="A28" s="83">
        <v>27</v>
      </c>
      <c r="B28" s="84" t="s">
        <v>197</v>
      </c>
      <c r="C28" s="85" t="s">
        <v>198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>
        <f t="shared" si="0"/>
        <v>0</v>
      </c>
      <c r="T28" s="87" t="str">
        <f t="shared" si="1"/>
        <v/>
      </c>
      <c r="U28" s="87" t="str">
        <f t="shared" si="2"/>
        <v/>
      </c>
      <c r="V28" s="87" t="str">
        <f t="shared" si="3"/>
        <v/>
      </c>
      <c r="W28" s="87">
        <f t="shared" si="4"/>
        <v>0</v>
      </c>
      <c r="X28" s="87" t="str">
        <f t="shared" si="5"/>
        <v/>
      </c>
      <c r="Y28" s="87">
        <f t="shared" si="6"/>
        <v>0</v>
      </c>
      <c r="Z28" s="88" t="str">
        <f t="shared" si="7"/>
        <v/>
      </c>
    </row>
    <row r="29" spans="1:26" x14ac:dyDescent="0.25">
      <c r="A29" s="83">
        <v>28</v>
      </c>
      <c r="B29" s="84" t="s">
        <v>199</v>
      </c>
      <c r="C29" s="85" t="s">
        <v>200</v>
      </c>
      <c r="D29" s="86"/>
      <c r="E29" s="86"/>
      <c r="F29" s="86"/>
      <c r="G29" s="86"/>
      <c r="H29" s="86"/>
      <c r="I29" s="86"/>
      <c r="J29" s="86"/>
      <c r="K29" s="86">
        <v>23</v>
      </c>
      <c r="L29" s="86"/>
      <c r="M29" s="86"/>
      <c r="N29" s="86"/>
      <c r="O29" s="86"/>
      <c r="P29" s="86"/>
      <c r="Q29" s="86"/>
      <c r="R29" s="86"/>
      <c r="S29" s="87">
        <f t="shared" si="0"/>
        <v>0</v>
      </c>
      <c r="T29" s="87">
        <f t="shared" si="1"/>
        <v>23</v>
      </c>
      <c r="U29" s="87" t="str">
        <f t="shared" si="2"/>
        <v/>
      </c>
      <c r="V29" s="87" t="str">
        <f t="shared" si="3"/>
        <v/>
      </c>
      <c r="W29" s="87">
        <f t="shared" si="4"/>
        <v>23</v>
      </c>
      <c r="X29" s="87" t="str">
        <f t="shared" si="5"/>
        <v/>
      </c>
      <c r="Y29" s="87">
        <f t="shared" si="6"/>
        <v>23</v>
      </c>
      <c r="Z29" s="88" t="str">
        <f t="shared" si="7"/>
        <v/>
      </c>
    </row>
    <row r="30" spans="1:26" x14ac:dyDescent="0.25">
      <c r="A30" s="83">
        <v>29</v>
      </c>
      <c r="B30" s="84" t="s">
        <v>201</v>
      </c>
      <c r="C30" s="85" t="s">
        <v>202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>
        <f t="shared" si="0"/>
        <v>0</v>
      </c>
      <c r="T30" s="87" t="str">
        <f t="shared" si="1"/>
        <v/>
      </c>
      <c r="U30" s="87" t="str">
        <f t="shared" si="2"/>
        <v/>
      </c>
      <c r="V30" s="87" t="str">
        <f t="shared" si="3"/>
        <v/>
      </c>
      <c r="W30" s="87">
        <f t="shared" si="4"/>
        <v>0</v>
      </c>
      <c r="X30" s="87" t="str">
        <f t="shared" si="5"/>
        <v/>
      </c>
      <c r="Y30" s="87">
        <f t="shared" si="6"/>
        <v>0</v>
      </c>
      <c r="Z30" s="88" t="str">
        <f t="shared" si="7"/>
        <v/>
      </c>
    </row>
    <row r="31" spans="1:26" x14ac:dyDescent="0.25">
      <c r="A31" s="83">
        <v>30</v>
      </c>
      <c r="B31" s="84" t="s">
        <v>203</v>
      </c>
      <c r="C31" s="85" t="s">
        <v>204</v>
      </c>
      <c r="D31" s="86"/>
      <c r="E31" s="86"/>
      <c r="F31" s="86"/>
      <c r="G31" s="86"/>
      <c r="H31" s="86"/>
      <c r="I31" s="86"/>
      <c r="J31" s="86"/>
      <c r="K31" s="86">
        <v>11</v>
      </c>
      <c r="L31" s="86"/>
      <c r="M31" s="86"/>
      <c r="N31" s="86"/>
      <c r="O31" s="86"/>
      <c r="P31" s="86"/>
      <c r="Q31" s="86"/>
      <c r="R31" s="86"/>
      <c r="S31" s="87">
        <f t="shared" si="0"/>
        <v>0</v>
      </c>
      <c r="T31" s="87">
        <f t="shared" si="1"/>
        <v>11</v>
      </c>
      <c r="U31" s="87" t="str">
        <f t="shared" si="2"/>
        <v/>
      </c>
      <c r="V31" s="87" t="str">
        <f t="shared" si="3"/>
        <v/>
      </c>
      <c r="W31" s="87">
        <f t="shared" si="4"/>
        <v>11</v>
      </c>
      <c r="X31" s="87" t="str">
        <f t="shared" si="5"/>
        <v/>
      </c>
      <c r="Y31" s="87">
        <f t="shared" si="6"/>
        <v>11</v>
      </c>
      <c r="Z31" s="88" t="str">
        <f t="shared" si="7"/>
        <v/>
      </c>
    </row>
    <row r="32" spans="1:26" x14ac:dyDescent="0.25">
      <c r="A32" s="83">
        <v>31</v>
      </c>
      <c r="B32" s="84" t="s">
        <v>205</v>
      </c>
      <c r="C32" s="85" t="s">
        <v>206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>
        <f t="shared" si="0"/>
        <v>0</v>
      </c>
      <c r="T32" s="87" t="str">
        <f t="shared" si="1"/>
        <v/>
      </c>
      <c r="U32" s="87" t="str">
        <f t="shared" si="2"/>
        <v/>
      </c>
      <c r="V32" s="87" t="str">
        <f t="shared" si="3"/>
        <v/>
      </c>
      <c r="W32" s="87">
        <f t="shared" si="4"/>
        <v>0</v>
      </c>
      <c r="X32" s="87" t="str">
        <f t="shared" si="5"/>
        <v/>
      </c>
      <c r="Y32" s="87">
        <f t="shared" si="6"/>
        <v>0</v>
      </c>
      <c r="Z32" s="88" t="str">
        <f t="shared" si="7"/>
        <v/>
      </c>
    </row>
    <row r="33" spans="1:26" x14ac:dyDescent="0.25">
      <c r="A33" s="83">
        <v>32</v>
      </c>
      <c r="B33" s="84" t="s">
        <v>207</v>
      </c>
      <c r="C33" s="85" t="s">
        <v>208</v>
      </c>
      <c r="D33" s="86"/>
      <c r="E33" s="86"/>
      <c r="F33" s="86"/>
      <c r="G33" s="86"/>
      <c r="H33" s="86"/>
      <c r="I33" s="86"/>
      <c r="J33" s="86"/>
      <c r="K33" s="86">
        <v>0</v>
      </c>
      <c r="L33" s="86"/>
      <c r="M33" s="86"/>
      <c r="N33" s="86"/>
      <c r="O33" s="86"/>
      <c r="P33" s="86"/>
      <c r="Q33" s="86"/>
      <c r="R33" s="86"/>
      <c r="S33" s="87">
        <f t="shared" si="0"/>
        <v>0</v>
      </c>
      <c r="T33" s="87">
        <f t="shared" si="1"/>
        <v>0</v>
      </c>
      <c r="U33" s="87" t="str">
        <f t="shared" si="2"/>
        <v/>
      </c>
      <c r="V33" s="87" t="str">
        <f t="shared" si="3"/>
        <v/>
      </c>
      <c r="W33" s="87">
        <f t="shared" si="4"/>
        <v>0</v>
      </c>
      <c r="X33" s="87" t="str">
        <f t="shared" si="5"/>
        <v/>
      </c>
      <c r="Y33" s="87">
        <f t="shared" si="6"/>
        <v>0</v>
      </c>
      <c r="Z33" s="88" t="str">
        <f t="shared" si="7"/>
        <v/>
      </c>
    </row>
    <row r="34" spans="1:26" x14ac:dyDescent="0.25">
      <c r="A34" s="83">
        <v>33</v>
      </c>
      <c r="B34" s="84" t="s">
        <v>123</v>
      </c>
      <c r="C34" s="85" t="s">
        <v>209</v>
      </c>
      <c r="D34" s="86"/>
      <c r="E34" s="86"/>
      <c r="F34" s="86"/>
      <c r="G34" s="86"/>
      <c r="H34" s="86"/>
      <c r="I34" s="86"/>
      <c r="J34" s="86"/>
      <c r="K34" s="86">
        <v>0</v>
      </c>
      <c r="L34" s="86"/>
      <c r="M34" s="86"/>
      <c r="N34" s="86"/>
      <c r="O34" s="86"/>
      <c r="P34" s="86"/>
      <c r="Q34" s="86"/>
      <c r="R34" s="86"/>
      <c r="S34" s="87">
        <f t="shared" si="0"/>
        <v>0</v>
      </c>
      <c r="T34" s="87">
        <f t="shared" si="1"/>
        <v>0</v>
      </c>
      <c r="U34" s="87" t="str">
        <f t="shared" si="2"/>
        <v/>
      </c>
      <c r="V34" s="87" t="str">
        <f t="shared" si="3"/>
        <v/>
      </c>
      <c r="W34" s="87">
        <f t="shared" si="4"/>
        <v>0</v>
      </c>
      <c r="X34" s="87" t="str">
        <f t="shared" si="5"/>
        <v/>
      </c>
      <c r="Y34" s="87">
        <f t="shared" si="6"/>
        <v>0</v>
      </c>
      <c r="Z34" s="88" t="str">
        <f t="shared" si="7"/>
        <v/>
      </c>
    </row>
    <row r="35" spans="1:26" x14ac:dyDescent="0.25">
      <c r="A35" s="83">
        <v>34</v>
      </c>
      <c r="B35" s="84" t="s">
        <v>210</v>
      </c>
      <c r="C35" s="85" t="s">
        <v>211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7">
        <f t="shared" ref="S35:S66" si="8">SUM(E35:J35)</f>
        <v>0</v>
      </c>
      <c r="T35" s="87" t="str">
        <f t="shared" ref="T35:T57" si="9">IF(AND(ISBLANK(K35),ISBLANK(L35)),"",MAX(K35,L35))</f>
        <v/>
      </c>
      <c r="U35" s="87" t="str">
        <f t="shared" ref="U35:U66" si="10">IF(AND(ISBLANK(M35),ISBLANK(N35)),"",MAX(M35,N35))</f>
        <v/>
      </c>
      <c r="V35" s="87" t="str">
        <f t="shared" ref="V35:V66" si="11">IF(AND(ISBLANK(O35),ISBLANK(P35)),"",MAX(O35,P35))</f>
        <v/>
      </c>
      <c r="W35" s="87">
        <f t="shared" ref="W35:W66" si="12">D35 + SUM(S35:V35)</f>
        <v>0</v>
      </c>
      <c r="X35" s="87" t="str">
        <f t="shared" ref="X35:X66" si="13">IF(AND(ISBLANK(Q35),ISBLANK(R35)),"",MAX(Q35,R35))</f>
        <v/>
      </c>
      <c r="Y35" s="87">
        <f t="shared" ref="Y35:Y66" si="14">SUM(W35:X35)</f>
        <v>0</v>
      </c>
      <c r="Z35" s="88" t="str">
        <f t="shared" ref="Z35:Z66" si="15">IF(X35="","",VLOOKUP(Y35,Ocjene,2))</f>
        <v/>
      </c>
    </row>
    <row r="36" spans="1:26" x14ac:dyDescent="0.25">
      <c r="A36" s="83">
        <v>35</v>
      </c>
      <c r="B36" s="84" t="s">
        <v>212</v>
      </c>
      <c r="C36" s="85" t="s">
        <v>213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>
        <f t="shared" si="8"/>
        <v>0</v>
      </c>
      <c r="T36" s="87" t="str">
        <f t="shared" si="9"/>
        <v/>
      </c>
      <c r="U36" s="87" t="str">
        <f t="shared" si="10"/>
        <v/>
      </c>
      <c r="V36" s="87" t="str">
        <f t="shared" si="11"/>
        <v/>
      </c>
      <c r="W36" s="87">
        <f t="shared" si="12"/>
        <v>0</v>
      </c>
      <c r="X36" s="87" t="str">
        <f t="shared" si="13"/>
        <v/>
      </c>
      <c r="Y36" s="87">
        <f t="shared" si="14"/>
        <v>0</v>
      </c>
      <c r="Z36" s="88" t="str">
        <f t="shared" si="15"/>
        <v/>
      </c>
    </row>
    <row r="37" spans="1:26" x14ac:dyDescent="0.25">
      <c r="A37" s="83">
        <v>36</v>
      </c>
      <c r="B37" s="84" t="s">
        <v>214</v>
      </c>
      <c r="C37" s="85" t="s">
        <v>215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>
        <f t="shared" si="8"/>
        <v>0</v>
      </c>
      <c r="T37" s="87" t="str">
        <f t="shared" si="9"/>
        <v/>
      </c>
      <c r="U37" s="87" t="str">
        <f t="shared" si="10"/>
        <v/>
      </c>
      <c r="V37" s="87" t="str">
        <f t="shared" si="11"/>
        <v/>
      </c>
      <c r="W37" s="87">
        <f t="shared" si="12"/>
        <v>0</v>
      </c>
      <c r="X37" s="87" t="str">
        <f t="shared" si="13"/>
        <v/>
      </c>
      <c r="Y37" s="87">
        <f t="shared" si="14"/>
        <v>0</v>
      </c>
      <c r="Z37" s="88" t="str">
        <f t="shared" si="15"/>
        <v/>
      </c>
    </row>
    <row r="38" spans="1:26" x14ac:dyDescent="0.25">
      <c r="A38" s="83">
        <v>37</v>
      </c>
      <c r="B38" s="84" t="s">
        <v>216</v>
      </c>
      <c r="C38" s="85" t="s">
        <v>217</v>
      </c>
      <c r="D38" s="86"/>
      <c r="E38" s="86"/>
      <c r="F38" s="86"/>
      <c r="G38" s="86"/>
      <c r="H38" s="86"/>
      <c r="I38" s="86"/>
      <c r="J38" s="86"/>
      <c r="K38" s="86">
        <v>14</v>
      </c>
      <c r="L38" s="86"/>
      <c r="M38" s="86"/>
      <c r="N38" s="86"/>
      <c r="O38" s="86"/>
      <c r="P38" s="86"/>
      <c r="Q38" s="86"/>
      <c r="R38" s="86"/>
      <c r="S38" s="87">
        <f t="shared" si="8"/>
        <v>0</v>
      </c>
      <c r="T38" s="87">
        <f t="shared" si="9"/>
        <v>14</v>
      </c>
      <c r="U38" s="87" t="str">
        <f t="shared" si="10"/>
        <v/>
      </c>
      <c r="V38" s="87" t="str">
        <f t="shared" si="11"/>
        <v/>
      </c>
      <c r="W38" s="87">
        <f t="shared" si="12"/>
        <v>14</v>
      </c>
      <c r="X38" s="87" t="str">
        <f t="shared" si="13"/>
        <v/>
      </c>
      <c r="Y38" s="87">
        <f t="shared" si="14"/>
        <v>14</v>
      </c>
      <c r="Z38" s="88" t="str">
        <f t="shared" si="15"/>
        <v/>
      </c>
    </row>
    <row r="39" spans="1:26" x14ac:dyDescent="0.25">
      <c r="A39" s="83">
        <v>38</v>
      </c>
      <c r="B39" s="84" t="s">
        <v>218</v>
      </c>
      <c r="C39" s="85" t="s">
        <v>219</v>
      </c>
      <c r="D39" s="86"/>
      <c r="E39" s="86"/>
      <c r="F39" s="86"/>
      <c r="G39" s="86"/>
      <c r="H39" s="86"/>
      <c r="I39" s="86"/>
      <c r="J39" s="86"/>
      <c r="K39" s="86">
        <v>6</v>
      </c>
      <c r="L39" s="86"/>
      <c r="M39" s="86"/>
      <c r="N39" s="86"/>
      <c r="O39" s="86"/>
      <c r="P39" s="86"/>
      <c r="Q39" s="86"/>
      <c r="R39" s="86"/>
      <c r="S39" s="87">
        <f t="shared" si="8"/>
        <v>0</v>
      </c>
      <c r="T39" s="87">
        <f t="shared" si="9"/>
        <v>6</v>
      </c>
      <c r="U39" s="87" t="str">
        <f t="shared" si="10"/>
        <v/>
      </c>
      <c r="V39" s="87" t="str">
        <f t="shared" si="11"/>
        <v/>
      </c>
      <c r="W39" s="87">
        <f t="shared" si="12"/>
        <v>6</v>
      </c>
      <c r="X39" s="87" t="str">
        <f t="shared" si="13"/>
        <v/>
      </c>
      <c r="Y39" s="87">
        <f t="shared" si="14"/>
        <v>6</v>
      </c>
      <c r="Z39" s="88" t="str">
        <f t="shared" si="15"/>
        <v/>
      </c>
    </row>
    <row r="40" spans="1:26" x14ac:dyDescent="0.25">
      <c r="A40" s="83">
        <v>39</v>
      </c>
      <c r="B40" s="84" t="s">
        <v>220</v>
      </c>
      <c r="C40" s="85" t="s">
        <v>221</v>
      </c>
      <c r="D40" s="86"/>
      <c r="E40" s="86"/>
      <c r="F40" s="86"/>
      <c r="G40" s="86"/>
      <c r="H40" s="86"/>
      <c r="I40" s="86"/>
      <c r="J40" s="86"/>
      <c r="K40" s="86">
        <v>17</v>
      </c>
      <c r="L40" s="86"/>
      <c r="M40" s="86"/>
      <c r="N40" s="86"/>
      <c r="O40" s="86"/>
      <c r="P40" s="86"/>
      <c r="Q40" s="86"/>
      <c r="R40" s="86"/>
      <c r="S40" s="87">
        <f t="shared" si="8"/>
        <v>0</v>
      </c>
      <c r="T40" s="87">
        <f t="shared" si="9"/>
        <v>17</v>
      </c>
      <c r="U40" s="87" t="str">
        <f t="shared" si="10"/>
        <v/>
      </c>
      <c r="V40" s="87" t="str">
        <f t="shared" si="11"/>
        <v/>
      </c>
      <c r="W40" s="87">
        <f t="shared" si="12"/>
        <v>17</v>
      </c>
      <c r="X40" s="87" t="str">
        <f t="shared" si="13"/>
        <v/>
      </c>
      <c r="Y40" s="87">
        <f t="shared" si="14"/>
        <v>17</v>
      </c>
      <c r="Z40" s="88" t="str">
        <f t="shared" si="15"/>
        <v/>
      </c>
    </row>
    <row r="41" spans="1:26" x14ac:dyDescent="0.25">
      <c r="A41" s="83">
        <v>40</v>
      </c>
      <c r="B41" s="84" t="s">
        <v>222</v>
      </c>
      <c r="C41" s="85" t="s">
        <v>223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>
        <f t="shared" si="8"/>
        <v>0</v>
      </c>
      <c r="T41" s="87" t="str">
        <f t="shared" si="9"/>
        <v/>
      </c>
      <c r="U41" s="87" t="str">
        <f t="shared" si="10"/>
        <v/>
      </c>
      <c r="V41" s="87" t="str">
        <f t="shared" si="11"/>
        <v/>
      </c>
      <c r="W41" s="87">
        <f t="shared" si="12"/>
        <v>0</v>
      </c>
      <c r="X41" s="87" t="str">
        <f t="shared" si="13"/>
        <v/>
      </c>
      <c r="Y41" s="87">
        <f t="shared" si="14"/>
        <v>0</v>
      </c>
      <c r="Z41" s="88" t="str">
        <f t="shared" si="15"/>
        <v/>
      </c>
    </row>
    <row r="42" spans="1:26" x14ac:dyDescent="0.25">
      <c r="A42" s="83">
        <v>41</v>
      </c>
      <c r="B42" s="84" t="s">
        <v>224</v>
      </c>
      <c r="C42" s="85" t="s">
        <v>225</v>
      </c>
      <c r="D42" s="86"/>
      <c r="E42" s="86"/>
      <c r="F42" s="86"/>
      <c r="G42" s="86"/>
      <c r="H42" s="86"/>
      <c r="I42" s="86"/>
      <c r="J42" s="86"/>
      <c r="K42" s="86">
        <v>0</v>
      </c>
      <c r="L42" s="86"/>
      <c r="M42" s="86"/>
      <c r="N42" s="86"/>
      <c r="O42" s="86"/>
      <c r="P42" s="86"/>
      <c r="Q42" s="86"/>
      <c r="R42" s="86"/>
      <c r="S42" s="87">
        <f t="shared" si="8"/>
        <v>0</v>
      </c>
      <c r="T42" s="87">
        <f t="shared" si="9"/>
        <v>0</v>
      </c>
      <c r="U42" s="87" t="str">
        <f t="shared" si="10"/>
        <v/>
      </c>
      <c r="V42" s="87" t="str">
        <f t="shared" si="11"/>
        <v/>
      </c>
      <c r="W42" s="87">
        <f t="shared" si="12"/>
        <v>0</v>
      </c>
      <c r="X42" s="87" t="str">
        <f t="shared" si="13"/>
        <v/>
      </c>
      <c r="Y42" s="87">
        <f t="shared" si="14"/>
        <v>0</v>
      </c>
      <c r="Z42" s="88" t="str">
        <f t="shared" si="15"/>
        <v/>
      </c>
    </row>
    <row r="43" spans="1:26" x14ac:dyDescent="0.25">
      <c r="A43" s="83">
        <v>42</v>
      </c>
      <c r="B43" s="84" t="s">
        <v>226</v>
      </c>
      <c r="C43" s="85" t="s">
        <v>227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>
        <f t="shared" si="8"/>
        <v>0</v>
      </c>
      <c r="T43" s="87" t="str">
        <f t="shared" si="9"/>
        <v/>
      </c>
      <c r="U43" s="87" t="str">
        <f t="shared" si="10"/>
        <v/>
      </c>
      <c r="V43" s="87" t="str">
        <f t="shared" si="11"/>
        <v/>
      </c>
      <c r="W43" s="87">
        <f t="shared" si="12"/>
        <v>0</v>
      </c>
      <c r="X43" s="87" t="str">
        <f t="shared" si="13"/>
        <v/>
      </c>
      <c r="Y43" s="87">
        <f t="shared" si="14"/>
        <v>0</v>
      </c>
      <c r="Z43" s="88" t="str">
        <f t="shared" si="15"/>
        <v/>
      </c>
    </row>
    <row r="44" spans="1:26" x14ac:dyDescent="0.25">
      <c r="A44" s="83">
        <v>43</v>
      </c>
      <c r="B44" s="84" t="s">
        <v>228</v>
      </c>
      <c r="C44" s="85" t="s">
        <v>229</v>
      </c>
      <c r="D44" s="86"/>
      <c r="E44" s="86"/>
      <c r="F44" s="86"/>
      <c r="G44" s="86"/>
      <c r="H44" s="86"/>
      <c r="I44" s="86"/>
      <c r="J44" s="86"/>
      <c r="K44" s="86">
        <v>5</v>
      </c>
      <c r="L44" s="86"/>
      <c r="M44" s="86"/>
      <c r="N44" s="86"/>
      <c r="O44" s="86"/>
      <c r="P44" s="86"/>
      <c r="Q44" s="86"/>
      <c r="R44" s="86"/>
      <c r="S44" s="87">
        <f t="shared" si="8"/>
        <v>0</v>
      </c>
      <c r="T44" s="87">
        <f t="shared" si="9"/>
        <v>5</v>
      </c>
      <c r="U44" s="87" t="str">
        <f t="shared" si="10"/>
        <v/>
      </c>
      <c r="V44" s="87" t="str">
        <f t="shared" si="11"/>
        <v/>
      </c>
      <c r="W44" s="87">
        <f t="shared" si="12"/>
        <v>5</v>
      </c>
      <c r="X44" s="87" t="str">
        <f t="shared" si="13"/>
        <v/>
      </c>
      <c r="Y44" s="87">
        <f t="shared" si="14"/>
        <v>5</v>
      </c>
      <c r="Z44" s="88" t="str">
        <f t="shared" si="15"/>
        <v/>
      </c>
    </row>
    <row r="45" spans="1:26" x14ac:dyDescent="0.25">
      <c r="A45" s="83">
        <v>44</v>
      </c>
      <c r="B45" s="84" t="s">
        <v>230</v>
      </c>
      <c r="C45" s="85" t="s">
        <v>231</v>
      </c>
      <c r="D45" s="86"/>
      <c r="E45" s="86"/>
      <c r="F45" s="86"/>
      <c r="G45" s="86"/>
      <c r="H45" s="86"/>
      <c r="I45" s="86"/>
      <c r="J45" s="86"/>
      <c r="K45" s="86">
        <v>2</v>
      </c>
      <c r="L45" s="86"/>
      <c r="M45" s="86"/>
      <c r="N45" s="86"/>
      <c r="O45" s="86"/>
      <c r="P45" s="86"/>
      <c r="Q45" s="86"/>
      <c r="R45" s="86"/>
      <c r="S45" s="87">
        <f t="shared" si="8"/>
        <v>0</v>
      </c>
      <c r="T45" s="87">
        <f t="shared" si="9"/>
        <v>2</v>
      </c>
      <c r="U45" s="87" t="str">
        <f t="shared" si="10"/>
        <v/>
      </c>
      <c r="V45" s="87" t="str">
        <f t="shared" si="11"/>
        <v/>
      </c>
      <c r="W45" s="87">
        <f t="shared" si="12"/>
        <v>2</v>
      </c>
      <c r="X45" s="87" t="str">
        <f t="shared" si="13"/>
        <v/>
      </c>
      <c r="Y45" s="87">
        <f t="shared" si="14"/>
        <v>2</v>
      </c>
      <c r="Z45" s="88" t="str">
        <f t="shared" si="15"/>
        <v/>
      </c>
    </row>
    <row r="46" spans="1:26" x14ac:dyDescent="0.25">
      <c r="A46" s="83">
        <v>45</v>
      </c>
      <c r="B46" s="84" t="s">
        <v>232</v>
      </c>
      <c r="C46" s="85" t="s">
        <v>233</v>
      </c>
      <c r="D46" s="86"/>
      <c r="E46" s="86"/>
      <c r="F46" s="86"/>
      <c r="G46" s="86"/>
      <c r="H46" s="86"/>
      <c r="I46" s="86"/>
      <c r="J46" s="86"/>
      <c r="K46" s="86">
        <v>0</v>
      </c>
      <c r="L46" s="86"/>
      <c r="M46" s="86"/>
      <c r="N46" s="86"/>
      <c r="O46" s="86"/>
      <c r="P46" s="86"/>
      <c r="Q46" s="86"/>
      <c r="R46" s="86"/>
      <c r="S46" s="87">
        <f t="shared" si="8"/>
        <v>0</v>
      </c>
      <c r="T46" s="87">
        <f t="shared" si="9"/>
        <v>0</v>
      </c>
      <c r="U46" s="87" t="str">
        <f t="shared" si="10"/>
        <v/>
      </c>
      <c r="V46" s="87" t="str">
        <f t="shared" si="11"/>
        <v/>
      </c>
      <c r="W46" s="87">
        <f t="shared" si="12"/>
        <v>0</v>
      </c>
      <c r="X46" s="87" t="str">
        <f t="shared" si="13"/>
        <v/>
      </c>
      <c r="Y46" s="87">
        <f t="shared" si="14"/>
        <v>0</v>
      </c>
      <c r="Z46" s="88" t="str">
        <f t="shared" si="15"/>
        <v/>
      </c>
    </row>
    <row r="47" spans="1:26" x14ac:dyDescent="0.25">
      <c r="A47" s="83">
        <v>46</v>
      </c>
      <c r="B47" s="84" t="s">
        <v>234</v>
      </c>
      <c r="C47" s="85" t="s">
        <v>235</v>
      </c>
      <c r="D47" s="86"/>
      <c r="E47" s="86"/>
      <c r="F47" s="86"/>
      <c r="G47" s="86"/>
      <c r="H47" s="86"/>
      <c r="I47" s="86"/>
      <c r="J47" s="86"/>
      <c r="K47" s="86">
        <v>14</v>
      </c>
      <c r="L47" s="86"/>
      <c r="M47" s="86"/>
      <c r="N47" s="86"/>
      <c r="O47" s="86"/>
      <c r="P47" s="86"/>
      <c r="Q47" s="86"/>
      <c r="R47" s="86"/>
      <c r="S47" s="87">
        <f t="shared" si="8"/>
        <v>0</v>
      </c>
      <c r="T47" s="87">
        <f t="shared" si="9"/>
        <v>14</v>
      </c>
      <c r="U47" s="87" t="str">
        <f t="shared" si="10"/>
        <v/>
      </c>
      <c r="V47" s="87" t="str">
        <f t="shared" si="11"/>
        <v/>
      </c>
      <c r="W47" s="87">
        <f t="shared" si="12"/>
        <v>14</v>
      </c>
      <c r="X47" s="87" t="str">
        <f t="shared" si="13"/>
        <v/>
      </c>
      <c r="Y47" s="87">
        <f t="shared" si="14"/>
        <v>14</v>
      </c>
      <c r="Z47" s="88" t="str">
        <f t="shared" si="15"/>
        <v/>
      </c>
    </row>
    <row r="48" spans="1:26" x14ac:dyDescent="0.25">
      <c r="A48" s="83">
        <v>47</v>
      </c>
      <c r="B48" s="84" t="s">
        <v>236</v>
      </c>
      <c r="C48" s="85" t="s">
        <v>237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>
        <f t="shared" si="8"/>
        <v>0</v>
      </c>
      <c r="T48" s="87" t="str">
        <f t="shared" si="9"/>
        <v/>
      </c>
      <c r="U48" s="87" t="str">
        <f t="shared" si="10"/>
        <v/>
      </c>
      <c r="V48" s="87" t="str">
        <f t="shared" si="11"/>
        <v/>
      </c>
      <c r="W48" s="87">
        <f t="shared" si="12"/>
        <v>0</v>
      </c>
      <c r="X48" s="87" t="str">
        <f t="shared" si="13"/>
        <v/>
      </c>
      <c r="Y48" s="87">
        <f t="shared" si="14"/>
        <v>0</v>
      </c>
      <c r="Z48" s="88" t="str">
        <f t="shared" si="15"/>
        <v/>
      </c>
    </row>
    <row r="49" spans="1:26" x14ac:dyDescent="0.25">
      <c r="A49" s="83">
        <v>48</v>
      </c>
      <c r="B49" s="84" t="s">
        <v>238</v>
      </c>
      <c r="C49" s="85" t="s">
        <v>239</v>
      </c>
      <c r="D49" s="86"/>
      <c r="E49" s="86"/>
      <c r="F49" s="86"/>
      <c r="G49" s="86"/>
      <c r="H49" s="86"/>
      <c r="I49" s="86"/>
      <c r="J49" s="86"/>
      <c r="K49" s="86">
        <v>30</v>
      </c>
      <c r="L49" s="86"/>
      <c r="M49" s="86"/>
      <c r="N49" s="86"/>
      <c r="O49" s="86"/>
      <c r="P49" s="86"/>
      <c r="Q49" s="86"/>
      <c r="R49" s="86"/>
      <c r="S49" s="87">
        <f t="shared" si="8"/>
        <v>0</v>
      </c>
      <c r="T49" s="87">
        <f t="shared" si="9"/>
        <v>30</v>
      </c>
      <c r="U49" s="87" t="str">
        <f t="shared" si="10"/>
        <v/>
      </c>
      <c r="V49" s="87" t="str">
        <f t="shared" si="11"/>
        <v/>
      </c>
      <c r="W49" s="87">
        <f t="shared" si="12"/>
        <v>30</v>
      </c>
      <c r="X49" s="87" t="str">
        <f t="shared" si="13"/>
        <v/>
      </c>
      <c r="Y49" s="87">
        <f t="shared" si="14"/>
        <v>30</v>
      </c>
      <c r="Z49" s="88" t="str">
        <f t="shared" si="15"/>
        <v/>
      </c>
    </row>
    <row r="50" spans="1:26" x14ac:dyDescent="0.25">
      <c r="A50" s="83">
        <v>49</v>
      </c>
      <c r="B50" s="84" t="s">
        <v>240</v>
      </c>
      <c r="C50" s="85" t="s">
        <v>241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>
        <f t="shared" si="8"/>
        <v>0</v>
      </c>
      <c r="T50" s="87" t="str">
        <f t="shared" si="9"/>
        <v/>
      </c>
      <c r="U50" s="87" t="str">
        <f t="shared" si="10"/>
        <v/>
      </c>
      <c r="V50" s="87" t="str">
        <f t="shared" si="11"/>
        <v/>
      </c>
      <c r="W50" s="87">
        <f t="shared" si="12"/>
        <v>0</v>
      </c>
      <c r="X50" s="87" t="str">
        <f t="shared" si="13"/>
        <v/>
      </c>
      <c r="Y50" s="87">
        <f t="shared" si="14"/>
        <v>0</v>
      </c>
      <c r="Z50" s="88" t="str">
        <f t="shared" si="15"/>
        <v/>
      </c>
    </row>
    <row r="51" spans="1:26" x14ac:dyDescent="0.25">
      <c r="A51" s="83">
        <v>50</v>
      </c>
      <c r="B51" s="84" t="s">
        <v>242</v>
      </c>
      <c r="C51" s="85" t="s">
        <v>243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>
        <f t="shared" si="8"/>
        <v>0</v>
      </c>
      <c r="T51" s="87" t="str">
        <f t="shared" si="9"/>
        <v/>
      </c>
      <c r="U51" s="87" t="str">
        <f t="shared" si="10"/>
        <v/>
      </c>
      <c r="V51" s="87" t="str">
        <f t="shared" si="11"/>
        <v/>
      </c>
      <c r="W51" s="87">
        <f t="shared" si="12"/>
        <v>0</v>
      </c>
      <c r="X51" s="87" t="str">
        <f t="shared" si="13"/>
        <v/>
      </c>
      <c r="Y51" s="87">
        <f t="shared" si="14"/>
        <v>0</v>
      </c>
      <c r="Z51" s="88" t="str">
        <f t="shared" si="15"/>
        <v/>
      </c>
    </row>
    <row r="52" spans="1:26" x14ac:dyDescent="0.25">
      <c r="A52" s="83">
        <v>51</v>
      </c>
      <c r="B52" s="84" t="s">
        <v>244</v>
      </c>
      <c r="C52" s="85" t="s">
        <v>245</v>
      </c>
      <c r="D52" s="86"/>
      <c r="E52" s="86"/>
      <c r="F52" s="86"/>
      <c r="G52" s="86"/>
      <c r="H52" s="86"/>
      <c r="I52" s="86"/>
      <c r="J52" s="86"/>
      <c r="K52" s="86">
        <v>0</v>
      </c>
      <c r="L52" s="86"/>
      <c r="M52" s="86"/>
      <c r="N52" s="86"/>
      <c r="O52" s="86"/>
      <c r="P52" s="86"/>
      <c r="Q52" s="86"/>
      <c r="R52" s="86"/>
      <c r="S52" s="87">
        <f t="shared" si="8"/>
        <v>0</v>
      </c>
      <c r="T52" s="87">
        <f t="shared" si="9"/>
        <v>0</v>
      </c>
      <c r="U52" s="87" t="str">
        <f t="shared" si="10"/>
        <v/>
      </c>
      <c r="V52" s="87" t="str">
        <f t="shared" si="11"/>
        <v/>
      </c>
      <c r="W52" s="87">
        <f t="shared" si="12"/>
        <v>0</v>
      </c>
      <c r="X52" s="87" t="str">
        <f t="shared" si="13"/>
        <v/>
      </c>
      <c r="Y52" s="87">
        <f t="shared" si="14"/>
        <v>0</v>
      </c>
      <c r="Z52" s="88" t="str">
        <f t="shared" si="15"/>
        <v/>
      </c>
    </row>
    <row r="53" spans="1:26" x14ac:dyDescent="0.25">
      <c r="A53" s="83">
        <v>52</v>
      </c>
      <c r="B53" s="84" t="s">
        <v>246</v>
      </c>
      <c r="C53" s="85" t="s">
        <v>247</v>
      </c>
      <c r="D53" s="86"/>
      <c r="E53" s="86"/>
      <c r="F53" s="86"/>
      <c r="G53" s="86"/>
      <c r="H53" s="86"/>
      <c r="I53" s="86"/>
      <c r="J53" s="86"/>
      <c r="K53" s="86">
        <v>28</v>
      </c>
      <c r="L53" s="86"/>
      <c r="M53" s="86"/>
      <c r="N53" s="86"/>
      <c r="O53" s="86"/>
      <c r="P53" s="86"/>
      <c r="Q53" s="86"/>
      <c r="R53" s="86"/>
      <c r="S53" s="87">
        <f t="shared" si="8"/>
        <v>0</v>
      </c>
      <c r="T53" s="87">
        <f t="shared" si="9"/>
        <v>28</v>
      </c>
      <c r="U53" s="87" t="str">
        <f t="shared" si="10"/>
        <v/>
      </c>
      <c r="V53" s="87" t="str">
        <f t="shared" si="11"/>
        <v/>
      </c>
      <c r="W53" s="87">
        <f t="shared" si="12"/>
        <v>28</v>
      </c>
      <c r="X53" s="87" t="str">
        <f t="shared" si="13"/>
        <v/>
      </c>
      <c r="Y53" s="87">
        <f t="shared" si="14"/>
        <v>28</v>
      </c>
      <c r="Z53" s="88" t="str">
        <f t="shared" si="15"/>
        <v/>
      </c>
    </row>
    <row r="54" spans="1:26" x14ac:dyDescent="0.25">
      <c r="A54" s="83">
        <v>53</v>
      </c>
      <c r="B54" s="84" t="s">
        <v>112</v>
      </c>
      <c r="C54" s="85" t="s">
        <v>248</v>
      </c>
      <c r="D54" s="86"/>
      <c r="E54" s="86"/>
      <c r="F54" s="86"/>
      <c r="G54" s="86"/>
      <c r="H54" s="86"/>
      <c r="I54" s="86"/>
      <c r="J54" s="86"/>
      <c r="K54" s="86">
        <v>11</v>
      </c>
      <c r="L54" s="86"/>
      <c r="M54" s="86"/>
      <c r="N54" s="86"/>
      <c r="O54" s="86"/>
      <c r="P54" s="86"/>
      <c r="Q54" s="86"/>
      <c r="R54" s="86"/>
      <c r="S54" s="87">
        <f t="shared" si="8"/>
        <v>0</v>
      </c>
      <c r="T54" s="87">
        <f t="shared" si="9"/>
        <v>11</v>
      </c>
      <c r="U54" s="87" t="str">
        <f t="shared" si="10"/>
        <v/>
      </c>
      <c r="V54" s="87" t="str">
        <f t="shared" si="11"/>
        <v/>
      </c>
      <c r="W54" s="87">
        <f t="shared" si="12"/>
        <v>11</v>
      </c>
      <c r="X54" s="87" t="str">
        <f t="shared" si="13"/>
        <v/>
      </c>
      <c r="Y54" s="87">
        <f t="shared" si="14"/>
        <v>11</v>
      </c>
      <c r="Z54" s="88" t="str">
        <f t="shared" si="15"/>
        <v/>
      </c>
    </row>
    <row r="55" spans="1:26" x14ac:dyDescent="0.25">
      <c r="A55" s="83">
        <v>54</v>
      </c>
      <c r="B55" s="84" t="s">
        <v>124</v>
      </c>
      <c r="C55" s="85" t="s">
        <v>249</v>
      </c>
      <c r="D55" s="86"/>
      <c r="E55" s="86"/>
      <c r="F55" s="86"/>
      <c r="G55" s="86"/>
      <c r="H55" s="86"/>
      <c r="I55" s="86"/>
      <c r="J55" s="86"/>
      <c r="K55" s="86">
        <v>19</v>
      </c>
      <c r="L55" s="86"/>
      <c r="M55" s="86"/>
      <c r="N55" s="86"/>
      <c r="O55" s="86"/>
      <c r="P55" s="86"/>
      <c r="Q55" s="86"/>
      <c r="R55" s="86"/>
      <c r="S55" s="87">
        <f t="shared" si="8"/>
        <v>0</v>
      </c>
      <c r="T55" s="87">
        <f t="shared" si="9"/>
        <v>19</v>
      </c>
      <c r="U55" s="87" t="str">
        <f t="shared" si="10"/>
        <v/>
      </c>
      <c r="V55" s="87" t="str">
        <f t="shared" si="11"/>
        <v/>
      </c>
      <c r="W55" s="87">
        <f t="shared" si="12"/>
        <v>19</v>
      </c>
      <c r="X55" s="87" t="str">
        <f t="shared" si="13"/>
        <v/>
      </c>
      <c r="Y55" s="87">
        <f t="shared" si="14"/>
        <v>19</v>
      </c>
      <c r="Z55" s="88" t="str">
        <f t="shared" si="15"/>
        <v/>
      </c>
    </row>
    <row r="56" spans="1:26" x14ac:dyDescent="0.25">
      <c r="A56" s="83">
        <v>55</v>
      </c>
      <c r="B56" s="84" t="s">
        <v>125</v>
      </c>
      <c r="C56" s="85" t="s">
        <v>250</v>
      </c>
      <c r="D56" s="86"/>
      <c r="E56" s="86"/>
      <c r="F56" s="86"/>
      <c r="G56" s="86"/>
      <c r="H56" s="86"/>
      <c r="I56" s="86"/>
      <c r="J56" s="86"/>
      <c r="K56" s="86">
        <v>7</v>
      </c>
      <c r="L56" s="86"/>
      <c r="M56" s="86"/>
      <c r="N56" s="86"/>
      <c r="O56" s="86"/>
      <c r="P56" s="86"/>
      <c r="Q56" s="86"/>
      <c r="R56" s="86"/>
      <c r="S56" s="87">
        <f t="shared" si="8"/>
        <v>0</v>
      </c>
      <c r="T56" s="87">
        <f t="shared" si="9"/>
        <v>7</v>
      </c>
      <c r="U56" s="87" t="str">
        <f t="shared" si="10"/>
        <v/>
      </c>
      <c r="V56" s="87" t="str">
        <f t="shared" si="11"/>
        <v/>
      </c>
      <c r="W56" s="87">
        <f t="shared" si="12"/>
        <v>7</v>
      </c>
      <c r="X56" s="87" t="str">
        <f t="shared" si="13"/>
        <v/>
      </c>
      <c r="Y56" s="87">
        <f t="shared" si="14"/>
        <v>7</v>
      </c>
      <c r="Z56" s="88" t="str">
        <f t="shared" si="15"/>
        <v/>
      </c>
    </row>
    <row r="57" spans="1:26" x14ac:dyDescent="0.25">
      <c r="A57" s="83">
        <v>56</v>
      </c>
      <c r="B57" s="84" t="s">
        <v>126</v>
      </c>
      <c r="C57" s="85" t="s">
        <v>251</v>
      </c>
      <c r="D57" s="86"/>
      <c r="E57" s="86"/>
      <c r="F57" s="86"/>
      <c r="G57" s="86"/>
      <c r="H57" s="86"/>
      <c r="I57" s="86"/>
      <c r="J57" s="86"/>
      <c r="K57" s="86">
        <v>0</v>
      </c>
      <c r="L57" s="86"/>
      <c r="M57" s="86"/>
      <c r="N57" s="86"/>
      <c r="O57" s="86"/>
      <c r="P57" s="86"/>
      <c r="Q57" s="86"/>
      <c r="R57" s="86"/>
      <c r="S57" s="87">
        <f t="shared" si="8"/>
        <v>0</v>
      </c>
      <c r="T57" s="87">
        <f t="shared" si="9"/>
        <v>0</v>
      </c>
      <c r="U57" s="87" t="str">
        <f t="shared" si="10"/>
        <v/>
      </c>
      <c r="V57" s="87" t="str">
        <f t="shared" si="11"/>
        <v/>
      </c>
      <c r="W57" s="87">
        <f t="shared" si="12"/>
        <v>0</v>
      </c>
      <c r="X57" s="87" t="str">
        <f t="shared" si="13"/>
        <v/>
      </c>
      <c r="Y57" s="87">
        <f t="shared" si="14"/>
        <v>0</v>
      </c>
      <c r="Z57" s="88" t="str">
        <f t="shared" si="15"/>
        <v/>
      </c>
    </row>
    <row r="58" spans="1:26" x14ac:dyDescent="0.25">
      <c r="A58" s="83">
        <v>57</v>
      </c>
      <c r="B58" s="84" t="s">
        <v>113</v>
      </c>
      <c r="C58" s="85" t="s">
        <v>252</v>
      </c>
      <c r="D58" s="86"/>
      <c r="E58" s="86"/>
      <c r="F58" s="86"/>
      <c r="G58" s="86"/>
      <c r="H58" s="86"/>
      <c r="I58" s="86"/>
      <c r="J58" s="86"/>
      <c r="L58" s="86"/>
      <c r="M58" s="86"/>
      <c r="N58" s="86"/>
      <c r="O58" s="86"/>
      <c r="P58" s="86"/>
      <c r="Q58" s="86"/>
      <c r="R58" s="86"/>
      <c r="S58" s="87">
        <f t="shared" si="8"/>
        <v>0</v>
      </c>
      <c r="T58" s="87">
        <f>IF(AND(ISBLANK(K59),ISBLANK(L58)),"",MAX(K59,L58))</f>
        <v>27</v>
      </c>
      <c r="U58" s="87" t="str">
        <f t="shared" si="10"/>
        <v/>
      </c>
      <c r="V58" s="87" t="str">
        <f t="shared" si="11"/>
        <v/>
      </c>
      <c r="W58" s="87">
        <f t="shared" si="12"/>
        <v>27</v>
      </c>
      <c r="X58" s="87" t="str">
        <f t="shared" si="13"/>
        <v/>
      </c>
      <c r="Y58" s="87">
        <f t="shared" si="14"/>
        <v>27</v>
      </c>
      <c r="Z58" s="88" t="str">
        <f t="shared" si="15"/>
        <v/>
      </c>
    </row>
    <row r="59" spans="1:26" x14ac:dyDescent="0.25">
      <c r="A59" s="83">
        <v>58</v>
      </c>
      <c r="B59" s="84" t="s">
        <v>127</v>
      </c>
      <c r="C59" s="85" t="s">
        <v>253</v>
      </c>
      <c r="D59" s="86"/>
      <c r="E59" s="86"/>
      <c r="F59" s="86"/>
      <c r="G59" s="86"/>
      <c r="H59" s="86"/>
      <c r="I59" s="86"/>
      <c r="J59" s="86"/>
      <c r="K59" s="86">
        <v>27</v>
      </c>
      <c r="L59" s="86"/>
      <c r="M59" s="86"/>
      <c r="N59" s="86"/>
      <c r="O59" s="86"/>
      <c r="P59" s="86"/>
      <c r="Q59" s="86"/>
      <c r="R59" s="86"/>
      <c r="S59" s="87">
        <f t="shared" si="8"/>
        <v>0</v>
      </c>
      <c r="T59" s="87" t="e">
        <f>IF(AND(ISBLANK(#REF!),ISBLANK(L59)),"",MAX(#REF!,L59))</f>
        <v>#REF!</v>
      </c>
      <c r="U59" s="87" t="str">
        <f t="shared" si="10"/>
        <v/>
      </c>
      <c r="V59" s="87" t="str">
        <f t="shared" si="11"/>
        <v/>
      </c>
      <c r="W59" s="87" t="e">
        <f t="shared" si="12"/>
        <v>#REF!</v>
      </c>
      <c r="X59" s="87" t="str">
        <f t="shared" si="13"/>
        <v/>
      </c>
      <c r="Y59" s="87" t="e">
        <f t="shared" si="14"/>
        <v>#REF!</v>
      </c>
      <c r="Z59" s="88" t="str">
        <f t="shared" si="15"/>
        <v/>
      </c>
    </row>
    <row r="60" spans="1:26" x14ac:dyDescent="0.25">
      <c r="A60" s="83">
        <v>59</v>
      </c>
      <c r="B60" s="84" t="s">
        <v>128</v>
      </c>
      <c r="C60" s="85" t="s">
        <v>254</v>
      </c>
      <c r="D60" s="86"/>
      <c r="E60" s="86"/>
      <c r="F60" s="86"/>
      <c r="G60" s="86"/>
      <c r="H60" s="86"/>
      <c r="I60" s="86"/>
      <c r="J60" s="86"/>
      <c r="K60" s="86">
        <v>28</v>
      </c>
      <c r="L60" s="86"/>
      <c r="M60" s="86"/>
      <c r="N60" s="86"/>
      <c r="O60" s="86"/>
      <c r="P60" s="86"/>
      <c r="Q60" s="86"/>
      <c r="R60" s="86"/>
      <c r="S60" s="87">
        <f t="shared" si="8"/>
        <v>0</v>
      </c>
      <c r="T60" s="87">
        <f t="shared" ref="T60:T91" si="16">IF(AND(ISBLANK(K60),ISBLANK(L60)),"",MAX(K60,L60))</f>
        <v>28</v>
      </c>
      <c r="U60" s="87" t="str">
        <f t="shared" si="10"/>
        <v/>
      </c>
      <c r="V60" s="87" t="str">
        <f t="shared" si="11"/>
        <v/>
      </c>
      <c r="W60" s="87">
        <f t="shared" si="12"/>
        <v>28</v>
      </c>
      <c r="X60" s="87" t="str">
        <f t="shared" si="13"/>
        <v/>
      </c>
      <c r="Y60" s="87">
        <f t="shared" si="14"/>
        <v>28</v>
      </c>
      <c r="Z60" s="88" t="str">
        <f t="shared" si="15"/>
        <v/>
      </c>
    </row>
    <row r="61" spans="1:26" x14ac:dyDescent="0.25">
      <c r="A61" s="83">
        <v>60</v>
      </c>
      <c r="B61" s="84" t="s">
        <v>114</v>
      </c>
      <c r="C61" s="85" t="s">
        <v>255</v>
      </c>
      <c r="D61" s="86"/>
      <c r="E61" s="86"/>
      <c r="F61" s="86"/>
      <c r="G61" s="86"/>
      <c r="H61" s="86"/>
      <c r="I61" s="86"/>
      <c r="J61" s="86"/>
      <c r="K61" s="86">
        <v>9</v>
      </c>
      <c r="L61" s="86"/>
      <c r="M61" s="86"/>
      <c r="N61" s="86"/>
      <c r="O61" s="86"/>
      <c r="P61" s="86"/>
      <c r="Q61" s="86"/>
      <c r="R61" s="86"/>
      <c r="S61" s="87">
        <f t="shared" si="8"/>
        <v>0</v>
      </c>
      <c r="T61" s="87">
        <f t="shared" si="16"/>
        <v>9</v>
      </c>
      <c r="U61" s="87" t="str">
        <f t="shared" si="10"/>
        <v/>
      </c>
      <c r="V61" s="87" t="str">
        <f t="shared" si="11"/>
        <v/>
      </c>
      <c r="W61" s="87">
        <f t="shared" si="12"/>
        <v>9</v>
      </c>
      <c r="X61" s="87" t="str">
        <f t="shared" si="13"/>
        <v/>
      </c>
      <c r="Y61" s="87">
        <f t="shared" si="14"/>
        <v>9</v>
      </c>
      <c r="Z61" s="88" t="str">
        <f t="shared" si="15"/>
        <v/>
      </c>
    </row>
    <row r="62" spans="1:26" x14ac:dyDescent="0.25">
      <c r="A62" s="83">
        <v>61</v>
      </c>
      <c r="B62" s="84" t="s">
        <v>129</v>
      </c>
      <c r="C62" s="85" t="s">
        <v>256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>
        <f t="shared" si="8"/>
        <v>0</v>
      </c>
      <c r="T62" s="87" t="str">
        <f t="shared" si="16"/>
        <v/>
      </c>
      <c r="U62" s="87" t="str">
        <f t="shared" si="10"/>
        <v/>
      </c>
      <c r="V62" s="87" t="str">
        <f t="shared" si="11"/>
        <v/>
      </c>
      <c r="W62" s="87">
        <f t="shared" si="12"/>
        <v>0</v>
      </c>
      <c r="X62" s="87" t="str">
        <f t="shared" si="13"/>
        <v/>
      </c>
      <c r="Y62" s="87">
        <f t="shared" si="14"/>
        <v>0</v>
      </c>
      <c r="Z62" s="88" t="str">
        <f t="shared" si="15"/>
        <v/>
      </c>
    </row>
    <row r="63" spans="1:26" x14ac:dyDescent="0.25">
      <c r="A63" s="83">
        <v>62</v>
      </c>
      <c r="B63" s="84" t="s">
        <v>115</v>
      </c>
      <c r="C63" s="85" t="s">
        <v>257</v>
      </c>
      <c r="D63" s="86"/>
      <c r="E63" s="86"/>
      <c r="F63" s="86"/>
      <c r="G63" s="86"/>
      <c r="H63" s="86"/>
      <c r="I63" s="86"/>
      <c r="J63" s="86"/>
      <c r="K63" s="86">
        <v>0</v>
      </c>
      <c r="L63" s="86"/>
      <c r="M63" s="86"/>
      <c r="N63" s="86"/>
      <c r="O63" s="86"/>
      <c r="P63" s="86"/>
      <c r="Q63" s="86"/>
      <c r="R63" s="86"/>
      <c r="S63" s="87">
        <f t="shared" si="8"/>
        <v>0</v>
      </c>
      <c r="T63" s="87">
        <f t="shared" si="16"/>
        <v>0</v>
      </c>
      <c r="U63" s="87" t="str">
        <f t="shared" si="10"/>
        <v/>
      </c>
      <c r="V63" s="87" t="str">
        <f t="shared" si="11"/>
        <v/>
      </c>
      <c r="W63" s="87">
        <f t="shared" si="12"/>
        <v>0</v>
      </c>
      <c r="X63" s="87" t="str">
        <f t="shared" si="13"/>
        <v/>
      </c>
      <c r="Y63" s="87">
        <f t="shared" si="14"/>
        <v>0</v>
      </c>
      <c r="Z63" s="88" t="str">
        <f t="shared" si="15"/>
        <v/>
      </c>
    </row>
    <row r="64" spans="1:26" x14ac:dyDescent="0.25">
      <c r="A64" s="83">
        <v>63</v>
      </c>
      <c r="B64" s="84" t="s">
        <v>258</v>
      </c>
      <c r="C64" s="85" t="s">
        <v>259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>
        <f t="shared" si="8"/>
        <v>0</v>
      </c>
      <c r="T64" s="87" t="str">
        <f t="shared" si="16"/>
        <v/>
      </c>
      <c r="U64" s="87" t="str">
        <f t="shared" si="10"/>
        <v/>
      </c>
      <c r="V64" s="87" t="str">
        <f t="shared" si="11"/>
        <v/>
      </c>
      <c r="W64" s="87">
        <f t="shared" si="12"/>
        <v>0</v>
      </c>
      <c r="X64" s="87" t="str">
        <f t="shared" si="13"/>
        <v/>
      </c>
      <c r="Y64" s="87">
        <f t="shared" si="14"/>
        <v>0</v>
      </c>
      <c r="Z64" s="88" t="str">
        <f t="shared" si="15"/>
        <v/>
      </c>
    </row>
    <row r="65" spans="1:26" x14ac:dyDescent="0.25">
      <c r="A65" s="83">
        <v>64</v>
      </c>
      <c r="B65" s="84" t="s">
        <v>116</v>
      </c>
      <c r="C65" s="85" t="s">
        <v>260</v>
      </c>
      <c r="D65" s="86"/>
      <c r="E65" s="86"/>
      <c r="F65" s="86"/>
      <c r="G65" s="86"/>
      <c r="H65" s="86"/>
      <c r="I65" s="86"/>
      <c r="J65" s="86"/>
      <c r="K65" s="98">
        <v>38</v>
      </c>
      <c r="L65" s="86"/>
      <c r="M65" s="86"/>
      <c r="N65" s="86"/>
      <c r="O65" s="86"/>
      <c r="P65" s="86"/>
      <c r="Q65" s="86"/>
      <c r="R65" s="86"/>
      <c r="S65" s="87">
        <f t="shared" si="8"/>
        <v>0</v>
      </c>
      <c r="T65" s="87">
        <f t="shared" si="16"/>
        <v>38</v>
      </c>
      <c r="U65" s="87" t="str">
        <f t="shared" si="10"/>
        <v/>
      </c>
      <c r="V65" s="87" t="str">
        <f t="shared" si="11"/>
        <v/>
      </c>
      <c r="W65" s="87">
        <f t="shared" si="12"/>
        <v>38</v>
      </c>
      <c r="X65" s="87" t="str">
        <f t="shared" si="13"/>
        <v/>
      </c>
      <c r="Y65" s="87">
        <f t="shared" si="14"/>
        <v>38</v>
      </c>
      <c r="Z65" s="88" t="str">
        <f t="shared" si="15"/>
        <v/>
      </c>
    </row>
    <row r="66" spans="1:26" x14ac:dyDescent="0.25">
      <c r="A66" s="83">
        <v>65</v>
      </c>
      <c r="B66" s="84" t="s">
        <v>261</v>
      </c>
      <c r="C66" s="85" t="s">
        <v>262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>
        <f t="shared" si="8"/>
        <v>0</v>
      </c>
      <c r="T66" s="87" t="str">
        <f t="shared" si="16"/>
        <v/>
      </c>
      <c r="U66" s="87" t="str">
        <f t="shared" si="10"/>
        <v/>
      </c>
      <c r="V66" s="87" t="str">
        <f t="shared" si="11"/>
        <v/>
      </c>
      <c r="W66" s="87">
        <f t="shared" si="12"/>
        <v>0</v>
      </c>
      <c r="X66" s="87" t="str">
        <f t="shared" si="13"/>
        <v/>
      </c>
      <c r="Y66" s="87">
        <f t="shared" si="14"/>
        <v>0</v>
      </c>
      <c r="Z66" s="88" t="str">
        <f t="shared" si="15"/>
        <v/>
      </c>
    </row>
    <row r="67" spans="1:26" x14ac:dyDescent="0.25">
      <c r="A67" s="83">
        <v>66</v>
      </c>
      <c r="B67" s="84" t="s">
        <v>130</v>
      </c>
      <c r="C67" s="85" t="s">
        <v>263</v>
      </c>
      <c r="D67" s="86"/>
      <c r="E67" s="86"/>
      <c r="F67" s="86"/>
      <c r="G67" s="86"/>
      <c r="H67" s="86"/>
      <c r="I67" s="86"/>
      <c r="J67" s="86"/>
      <c r="K67" s="86">
        <v>0</v>
      </c>
      <c r="L67" s="86"/>
      <c r="M67" s="86"/>
      <c r="N67" s="86"/>
      <c r="O67" s="86"/>
      <c r="P67" s="86"/>
      <c r="Q67" s="86"/>
      <c r="R67" s="86"/>
      <c r="S67" s="87">
        <f t="shared" ref="S67:S98" si="17">SUM(E67:J67)</f>
        <v>0</v>
      </c>
      <c r="T67" s="87">
        <f t="shared" si="16"/>
        <v>0</v>
      </c>
      <c r="U67" s="87" t="str">
        <f t="shared" ref="U67:U98" si="18">IF(AND(ISBLANK(M67),ISBLANK(N67)),"",MAX(M67,N67))</f>
        <v/>
      </c>
      <c r="V67" s="87" t="str">
        <f t="shared" ref="V67:V98" si="19">IF(AND(ISBLANK(O67),ISBLANK(P67)),"",MAX(O67,P67))</f>
        <v/>
      </c>
      <c r="W67" s="87">
        <f t="shared" ref="W67:W98" si="20">D67 + SUM(S67:V67)</f>
        <v>0</v>
      </c>
      <c r="X67" s="87" t="str">
        <f t="shared" ref="X67:X98" si="21">IF(AND(ISBLANK(Q67),ISBLANK(R67)),"",MAX(Q67,R67))</f>
        <v/>
      </c>
      <c r="Y67" s="87">
        <f t="shared" ref="Y67:Y98" si="22">SUM(W67:X67)</f>
        <v>0</v>
      </c>
      <c r="Z67" s="88" t="str">
        <f t="shared" ref="Z67:Z98" si="23">IF(X67="","",VLOOKUP(Y67,Ocjene,2))</f>
        <v/>
      </c>
    </row>
    <row r="68" spans="1:26" x14ac:dyDescent="0.25">
      <c r="A68" s="83">
        <v>67</v>
      </c>
      <c r="B68" s="84" t="s">
        <v>131</v>
      </c>
      <c r="C68" s="85" t="s">
        <v>264</v>
      </c>
      <c r="D68" s="86"/>
      <c r="E68" s="86"/>
      <c r="F68" s="86"/>
      <c r="G68" s="86"/>
      <c r="H68" s="86"/>
      <c r="I68" s="86"/>
      <c r="J68" s="86"/>
      <c r="K68" s="86">
        <v>0</v>
      </c>
      <c r="L68" s="86"/>
      <c r="M68" s="86"/>
      <c r="N68" s="86"/>
      <c r="O68" s="86"/>
      <c r="P68" s="86"/>
      <c r="Q68" s="86"/>
      <c r="R68" s="86"/>
      <c r="S68" s="87">
        <f t="shared" si="17"/>
        <v>0</v>
      </c>
      <c r="T68" s="87">
        <f t="shared" si="16"/>
        <v>0</v>
      </c>
      <c r="U68" s="87" t="str">
        <f t="shared" si="18"/>
        <v/>
      </c>
      <c r="V68" s="87" t="str">
        <f t="shared" si="19"/>
        <v/>
      </c>
      <c r="W68" s="87">
        <f t="shared" si="20"/>
        <v>0</v>
      </c>
      <c r="X68" s="87" t="str">
        <f t="shared" si="21"/>
        <v/>
      </c>
      <c r="Y68" s="87">
        <f t="shared" si="22"/>
        <v>0</v>
      </c>
      <c r="Z68" s="88" t="str">
        <f t="shared" si="23"/>
        <v/>
      </c>
    </row>
    <row r="69" spans="1:26" x14ac:dyDescent="0.25">
      <c r="A69" s="83">
        <v>68</v>
      </c>
      <c r="B69" s="84" t="s">
        <v>265</v>
      </c>
      <c r="C69" s="85" t="s">
        <v>266</v>
      </c>
      <c r="D69" s="86"/>
      <c r="E69" s="86"/>
      <c r="F69" s="86"/>
      <c r="G69" s="86"/>
      <c r="H69" s="86"/>
      <c r="I69" s="86"/>
      <c r="J69" s="86"/>
      <c r="K69" s="86">
        <v>0</v>
      </c>
      <c r="L69" s="86"/>
      <c r="M69" s="86"/>
      <c r="N69" s="86"/>
      <c r="O69" s="86"/>
      <c r="P69" s="86"/>
      <c r="Q69" s="86"/>
      <c r="R69" s="86"/>
      <c r="S69" s="87">
        <f t="shared" si="17"/>
        <v>0</v>
      </c>
      <c r="T69" s="87">
        <f t="shared" si="16"/>
        <v>0</v>
      </c>
      <c r="U69" s="87" t="str">
        <f t="shared" si="18"/>
        <v/>
      </c>
      <c r="V69" s="87" t="str">
        <f t="shared" si="19"/>
        <v/>
      </c>
      <c r="W69" s="87">
        <f t="shared" si="20"/>
        <v>0</v>
      </c>
      <c r="X69" s="87" t="str">
        <f t="shared" si="21"/>
        <v/>
      </c>
      <c r="Y69" s="87">
        <f t="shared" si="22"/>
        <v>0</v>
      </c>
      <c r="Z69" s="88" t="str">
        <f t="shared" si="23"/>
        <v/>
      </c>
    </row>
    <row r="70" spans="1:26" x14ac:dyDescent="0.25">
      <c r="A70" s="83">
        <v>69</v>
      </c>
      <c r="B70" s="84" t="s">
        <v>117</v>
      </c>
      <c r="C70" s="85" t="s">
        <v>267</v>
      </c>
      <c r="D70" s="86"/>
      <c r="E70" s="86"/>
      <c r="F70" s="86"/>
      <c r="G70" s="86"/>
      <c r="H70" s="86"/>
      <c r="I70" s="86"/>
      <c r="J70" s="86"/>
      <c r="K70" s="86">
        <v>10</v>
      </c>
      <c r="L70" s="86"/>
      <c r="M70" s="86"/>
      <c r="N70" s="86"/>
      <c r="O70" s="86"/>
      <c r="P70" s="86"/>
      <c r="Q70" s="86"/>
      <c r="R70" s="86"/>
      <c r="S70" s="87">
        <f t="shared" si="17"/>
        <v>0</v>
      </c>
      <c r="T70" s="87">
        <f t="shared" si="16"/>
        <v>10</v>
      </c>
      <c r="U70" s="87" t="str">
        <f t="shared" si="18"/>
        <v/>
      </c>
      <c r="V70" s="87" t="str">
        <f t="shared" si="19"/>
        <v/>
      </c>
      <c r="W70" s="87">
        <f t="shared" si="20"/>
        <v>10</v>
      </c>
      <c r="X70" s="87" t="str">
        <f t="shared" si="21"/>
        <v/>
      </c>
      <c r="Y70" s="87">
        <f t="shared" si="22"/>
        <v>10</v>
      </c>
      <c r="Z70" s="88" t="str">
        <f t="shared" si="23"/>
        <v/>
      </c>
    </row>
    <row r="71" spans="1:26" x14ac:dyDescent="0.25">
      <c r="A71" s="83">
        <v>70</v>
      </c>
      <c r="B71" s="84" t="s">
        <v>132</v>
      </c>
      <c r="C71" s="85" t="s">
        <v>268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>
        <f t="shared" si="17"/>
        <v>0</v>
      </c>
      <c r="T71" s="87" t="str">
        <f t="shared" si="16"/>
        <v/>
      </c>
      <c r="U71" s="87" t="str">
        <f t="shared" si="18"/>
        <v/>
      </c>
      <c r="V71" s="87" t="str">
        <f t="shared" si="19"/>
        <v/>
      </c>
      <c r="W71" s="87">
        <f t="shared" si="20"/>
        <v>0</v>
      </c>
      <c r="X71" s="87" t="str">
        <f t="shared" si="21"/>
        <v/>
      </c>
      <c r="Y71" s="87">
        <f t="shared" si="22"/>
        <v>0</v>
      </c>
      <c r="Z71" s="88" t="str">
        <f t="shared" si="23"/>
        <v/>
      </c>
    </row>
    <row r="72" spans="1:26" x14ac:dyDescent="0.25">
      <c r="A72" s="83">
        <v>71</v>
      </c>
      <c r="B72" s="84" t="s">
        <v>269</v>
      </c>
      <c r="C72" s="85" t="s">
        <v>270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7">
        <f t="shared" si="17"/>
        <v>0</v>
      </c>
      <c r="T72" s="87" t="str">
        <f t="shared" si="16"/>
        <v/>
      </c>
      <c r="U72" s="87" t="str">
        <f t="shared" si="18"/>
        <v/>
      </c>
      <c r="V72" s="87" t="str">
        <f t="shared" si="19"/>
        <v/>
      </c>
      <c r="W72" s="87">
        <f t="shared" si="20"/>
        <v>0</v>
      </c>
      <c r="X72" s="87" t="str">
        <f t="shared" si="21"/>
        <v/>
      </c>
      <c r="Y72" s="87">
        <f t="shared" si="22"/>
        <v>0</v>
      </c>
      <c r="Z72" s="88" t="str">
        <f t="shared" si="23"/>
        <v/>
      </c>
    </row>
    <row r="73" spans="1:26" x14ac:dyDescent="0.25">
      <c r="A73" s="83">
        <v>72</v>
      </c>
      <c r="B73" s="84" t="s">
        <v>271</v>
      </c>
      <c r="C73" s="85" t="s">
        <v>272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7">
        <f t="shared" si="17"/>
        <v>0</v>
      </c>
      <c r="T73" s="87" t="str">
        <f t="shared" si="16"/>
        <v/>
      </c>
      <c r="U73" s="87" t="str">
        <f t="shared" si="18"/>
        <v/>
      </c>
      <c r="V73" s="87" t="str">
        <f t="shared" si="19"/>
        <v/>
      </c>
      <c r="W73" s="87">
        <f t="shared" si="20"/>
        <v>0</v>
      </c>
      <c r="X73" s="87" t="str">
        <f t="shared" si="21"/>
        <v/>
      </c>
      <c r="Y73" s="87">
        <f t="shared" si="22"/>
        <v>0</v>
      </c>
      <c r="Z73" s="88" t="str">
        <f t="shared" si="23"/>
        <v/>
      </c>
    </row>
    <row r="74" spans="1:26" x14ac:dyDescent="0.25">
      <c r="A74" s="83">
        <v>73</v>
      </c>
      <c r="B74" s="84" t="s">
        <v>133</v>
      </c>
      <c r="C74" s="85" t="s">
        <v>273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>
        <f t="shared" si="17"/>
        <v>0</v>
      </c>
      <c r="T74" s="87" t="str">
        <f t="shared" si="16"/>
        <v/>
      </c>
      <c r="U74" s="87" t="str">
        <f t="shared" si="18"/>
        <v/>
      </c>
      <c r="V74" s="87" t="str">
        <f t="shared" si="19"/>
        <v/>
      </c>
      <c r="W74" s="87">
        <f t="shared" si="20"/>
        <v>0</v>
      </c>
      <c r="X74" s="87" t="str">
        <f t="shared" si="21"/>
        <v/>
      </c>
      <c r="Y74" s="87">
        <f t="shared" si="22"/>
        <v>0</v>
      </c>
      <c r="Z74" s="88" t="str">
        <f t="shared" si="23"/>
        <v/>
      </c>
    </row>
    <row r="75" spans="1:26" x14ac:dyDescent="0.25">
      <c r="A75" s="83">
        <v>74</v>
      </c>
      <c r="B75" s="84" t="s">
        <v>134</v>
      </c>
      <c r="C75" s="85" t="s">
        <v>274</v>
      </c>
      <c r="D75" s="86"/>
      <c r="E75" s="86"/>
      <c r="F75" s="86"/>
      <c r="G75" s="86"/>
      <c r="H75" s="86"/>
      <c r="I75" s="86"/>
      <c r="J75" s="86"/>
      <c r="K75" s="86">
        <v>15</v>
      </c>
      <c r="L75" s="86"/>
      <c r="M75" s="86"/>
      <c r="N75" s="86"/>
      <c r="O75" s="86"/>
      <c r="P75" s="86"/>
      <c r="Q75" s="86"/>
      <c r="R75" s="86"/>
      <c r="S75" s="87">
        <f t="shared" si="17"/>
        <v>0</v>
      </c>
      <c r="T75" s="87">
        <f t="shared" si="16"/>
        <v>15</v>
      </c>
      <c r="U75" s="87" t="str">
        <f t="shared" si="18"/>
        <v/>
      </c>
      <c r="V75" s="87" t="str">
        <f t="shared" si="19"/>
        <v/>
      </c>
      <c r="W75" s="87">
        <f t="shared" si="20"/>
        <v>15</v>
      </c>
      <c r="X75" s="87" t="str">
        <f t="shared" si="21"/>
        <v/>
      </c>
      <c r="Y75" s="87">
        <f t="shared" si="22"/>
        <v>15</v>
      </c>
      <c r="Z75" s="88" t="str">
        <f t="shared" si="23"/>
        <v/>
      </c>
    </row>
    <row r="76" spans="1:26" x14ac:dyDescent="0.25">
      <c r="A76" s="83">
        <v>75</v>
      </c>
      <c r="B76" s="84" t="s">
        <v>135</v>
      </c>
      <c r="C76" s="85" t="s">
        <v>275</v>
      </c>
      <c r="D76" s="86"/>
      <c r="E76" s="86"/>
      <c r="F76" s="86"/>
      <c r="G76" s="86"/>
      <c r="H76" s="86"/>
      <c r="I76" s="86"/>
      <c r="J76" s="86"/>
      <c r="K76" s="86">
        <v>15</v>
      </c>
      <c r="L76" s="86"/>
      <c r="M76" s="86"/>
      <c r="N76" s="86"/>
      <c r="O76" s="86"/>
      <c r="P76" s="86"/>
      <c r="Q76" s="86"/>
      <c r="R76" s="86"/>
      <c r="S76" s="87">
        <f t="shared" si="17"/>
        <v>0</v>
      </c>
      <c r="T76" s="87">
        <f t="shared" si="16"/>
        <v>15</v>
      </c>
      <c r="U76" s="87" t="str">
        <f t="shared" si="18"/>
        <v/>
      </c>
      <c r="V76" s="87" t="str">
        <f t="shared" si="19"/>
        <v/>
      </c>
      <c r="W76" s="87">
        <f t="shared" si="20"/>
        <v>15</v>
      </c>
      <c r="X76" s="87" t="str">
        <f t="shared" si="21"/>
        <v/>
      </c>
      <c r="Y76" s="87">
        <f t="shared" si="22"/>
        <v>15</v>
      </c>
      <c r="Z76" s="88" t="str">
        <f t="shared" si="23"/>
        <v/>
      </c>
    </row>
    <row r="77" spans="1:26" x14ac:dyDescent="0.25">
      <c r="A77" s="83">
        <v>76</v>
      </c>
      <c r="B77" s="84" t="s">
        <v>276</v>
      </c>
      <c r="C77" s="85" t="s">
        <v>277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>
        <f t="shared" si="17"/>
        <v>0</v>
      </c>
      <c r="T77" s="87" t="str">
        <f t="shared" si="16"/>
        <v/>
      </c>
      <c r="U77" s="87" t="str">
        <f t="shared" si="18"/>
        <v/>
      </c>
      <c r="V77" s="87" t="str">
        <f t="shared" si="19"/>
        <v/>
      </c>
      <c r="W77" s="87">
        <f t="shared" si="20"/>
        <v>0</v>
      </c>
      <c r="X77" s="87" t="str">
        <f t="shared" si="21"/>
        <v/>
      </c>
      <c r="Y77" s="87">
        <f t="shared" si="22"/>
        <v>0</v>
      </c>
      <c r="Z77" s="88" t="str">
        <f t="shared" si="23"/>
        <v/>
      </c>
    </row>
    <row r="78" spans="1:26" x14ac:dyDescent="0.25">
      <c r="A78" s="83">
        <v>77</v>
      </c>
      <c r="B78" s="84" t="s">
        <v>136</v>
      </c>
      <c r="C78" s="85" t="s">
        <v>278</v>
      </c>
      <c r="D78" s="86"/>
      <c r="E78" s="86"/>
      <c r="F78" s="86"/>
      <c r="G78" s="86"/>
      <c r="H78" s="86"/>
      <c r="I78" s="86"/>
      <c r="J78" s="86"/>
      <c r="K78" s="86">
        <v>18</v>
      </c>
      <c r="L78" s="86"/>
      <c r="M78" s="86"/>
      <c r="N78" s="86"/>
      <c r="O78" s="86"/>
      <c r="P78" s="86"/>
      <c r="Q78" s="86"/>
      <c r="R78" s="86"/>
      <c r="S78" s="87">
        <f t="shared" si="17"/>
        <v>0</v>
      </c>
      <c r="T78" s="87">
        <f t="shared" si="16"/>
        <v>18</v>
      </c>
      <c r="U78" s="87" t="str">
        <f t="shared" si="18"/>
        <v/>
      </c>
      <c r="V78" s="87" t="str">
        <f t="shared" si="19"/>
        <v/>
      </c>
      <c r="W78" s="87">
        <f t="shared" si="20"/>
        <v>18</v>
      </c>
      <c r="X78" s="87" t="str">
        <f t="shared" si="21"/>
        <v/>
      </c>
      <c r="Y78" s="87">
        <f t="shared" si="22"/>
        <v>18</v>
      </c>
      <c r="Z78" s="88" t="str">
        <f t="shared" si="23"/>
        <v/>
      </c>
    </row>
    <row r="79" spans="1:26" x14ac:dyDescent="0.25">
      <c r="A79" s="83">
        <v>78</v>
      </c>
      <c r="B79" s="84" t="s">
        <v>137</v>
      </c>
      <c r="C79" s="85" t="s">
        <v>279</v>
      </c>
      <c r="D79" s="86"/>
      <c r="E79" s="86"/>
      <c r="F79" s="86"/>
      <c r="G79" s="86"/>
      <c r="H79" s="86"/>
      <c r="I79" s="86"/>
      <c r="J79" s="86"/>
      <c r="K79" s="86">
        <v>7</v>
      </c>
      <c r="L79" s="86"/>
      <c r="M79" s="86"/>
      <c r="N79" s="86"/>
      <c r="O79" s="86"/>
      <c r="P79" s="86"/>
      <c r="Q79" s="86"/>
      <c r="R79" s="86"/>
      <c r="S79" s="87">
        <f t="shared" si="17"/>
        <v>0</v>
      </c>
      <c r="T79" s="87">
        <f t="shared" si="16"/>
        <v>7</v>
      </c>
      <c r="U79" s="87" t="str">
        <f t="shared" si="18"/>
        <v/>
      </c>
      <c r="V79" s="87" t="str">
        <f t="shared" si="19"/>
        <v/>
      </c>
      <c r="W79" s="87">
        <f t="shared" si="20"/>
        <v>7</v>
      </c>
      <c r="X79" s="87" t="str">
        <f t="shared" si="21"/>
        <v/>
      </c>
      <c r="Y79" s="87">
        <f t="shared" si="22"/>
        <v>7</v>
      </c>
      <c r="Z79" s="88" t="str">
        <f t="shared" si="23"/>
        <v/>
      </c>
    </row>
    <row r="80" spans="1:26" x14ac:dyDescent="0.25">
      <c r="A80" s="83">
        <v>79</v>
      </c>
      <c r="B80" s="84" t="s">
        <v>280</v>
      </c>
      <c r="C80" s="85" t="s">
        <v>281</v>
      </c>
      <c r="D80" s="86"/>
      <c r="E80" s="86"/>
      <c r="F80" s="86"/>
      <c r="G80" s="86"/>
      <c r="H80" s="86"/>
      <c r="I80" s="86"/>
      <c r="J80" s="86"/>
      <c r="K80" s="86">
        <v>4</v>
      </c>
      <c r="L80" s="86"/>
      <c r="M80" s="86"/>
      <c r="N80" s="86"/>
      <c r="O80" s="86"/>
      <c r="P80" s="86"/>
      <c r="Q80" s="86"/>
      <c r="R80" s="86"/>
      <c r="S80" s="87">
        <f t="shared" si="17"/>
        <v>0</v>
      </c>
      <c r="T80" s="87">
        <f t="shared" si="16"/>
        <v>4</v>
      </c>
      <c r="U80" s="87" t="str">
        <f t="shared" si="18"/>
        <v/>
      </c>
      <c r="V80" s="87" t="str">
        <f t="shared" si="19"/>
        <v/>
      </c>
      <c r="W80" s="87">
        <f t="shared" si="20"/>
        <v>4</v>
      </c>
      <c r="X80" s="87" t="str">
        <f t="shared" si="21"/>
        <v/>
      </c>
      <c r="Y80" s="87">
        <f t="shared" si="22"/>
        <v>4</v>
      </c>
      <c r="Z80" s="88" t="str">
        <f t="shared" si="23"/>
        <v/>
      </c>
    </row>
    <row r="81" spans="1:26" x14ac:dyDescent="0.25">
      <c r="A81" s="83">
        <v>80</v>
      </c>
      <c r="B81" s="84" t="s">
        <v>282</v>
      </c>
      <c r="C81" s="85" t="s">
        <v>283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7">
        <f t="shared" si="17"/>
        <v>0</v>
      </c>
      <c r="T81" s="87" t="str">
        <f t="shared" si="16"/>
        <v/>
      </c>
      <c r="U81" s="87" t="str">
        <f t="shared" si="18"/>
        <v/>
      </c>
      <c r="V81" s="87" t="str">
        <f t="shared" si="19"/>
        <v/>
      </c>
      <c r="W81" s="87">
        <f t="shared" si="20"/>
        <v>0</v>
      </c>
      <c r="X81" s="87" t="str">
        <f t="shared" si="21"/>
        <v/>
      </c>
      <c r="Y81" s="87">
        <f t="shared" si="22"/>
        <v>0</v>
      </c>
      <c r="Z81" s="88" t="str">
        <f t="shared" si="23"/>
        <v/>
      </c>
    </row>
    <row r="82" spans="1:26" x14ac:dyDescent="0.25">
      <c r="A82" s="83">
        <v>81</v>
      </c>
      <c r="B82" s="84" t="s">
        <v>138</v>
      </c>
      <c r="C82" s="85" t="s">
        <v>284</v>
      </c>
      <c r="D82" s="86"/>
      <c r="E82" s="86"/>
      <c r="F82" s="86"/>
      <c r="G82" s="86"/>
      <c r="H82" s="86"/>
      <c r="I82" s="86"/>
      <c r="J82" s="86"/>
      <c r="K82" s="86">
        <v>19</v>
      </c>
      <c r="L82" s="86"/>
      <c r="M82" s="86"/>
      <c r="N82" s="86"/>
      <c r="O82" s="86"/>
      <c r="P82" s="86"/>
      <c r="Q82" s="86"/>
      <c r="R82" s="86"/>
      <c r="S82" s="87">
        <f t="shared" si="17"/>
        <v>0</v>
      </c>
      <c r="T82" s="87">
        <f t="shared" si="16"/>
        <v>19</v>
      </c>
      <c r="U82" s="87" t="str">
        <f t="shared" si="18"/>
        <v/>
      </c>
      <c r="V82" s="87" t="str">
        <f t="shared" si="19"/>
        <v/>
      </c>
      <c r="W82" s="87">
        <f t="shared" si="20"/>
        <v>19</v>
      </c>
      <c r="X82" s="87" t="str">
        <f t="shared" si="21"/>
        <v/>
      </c>
      <c r="Y82" s="87">
        <f t="shared" si="22"/>
        <v>19</v>
      </c>
      <c r="Z82" s="88" t="str">
        <f t="shared" si="23"/>
        <v/>
      </c>
    </row>
    <row r="83" spans="1:26" x14ac:dyDescent="0.25">
      <c r="A83" s="83">
        <v>82</v>
      </c>
      <c r="B83" s="84" t="s">
        <v>139</v>
      </c>
      <c r="C83" s="85" t="s">
        <v>285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7">
        <f t="shared" si="17"/>
        <v>0</v>
      </c>
      <c r="T83" s="87" t="str">
        <f t="shared" si="16"/>
        <v/>
      </c>
      <c r="U83" s="87" t="str">
        <f t="shared" si="18"/>
        <v/>
      </c>
      <c r="V83" s="87" t="str">
        <f t="shared" si="19"/>
        <v/>
      </c>
      <c r="W83" s="87">
        <f t="shared" si="20"/>
        <v>0</v>
      </c>
      <c r="X83" s="87" t="str">
        <f t="shared" si="21"/>
        <v/>
      </c>
      <c r="Y83" s="87">
        <f t="shared" si="22"/>
        <v>0</v>
      </c>
      <c r="Z83" s="88" t="str">
        <f t="shared" si="23"/>
        <v/>
      </c>
    </row>
    <row r="84" spans="1:26" x14ac:dyDescent="0.25">
      <c r="A84" s="83">
        <v>83</v>
      </c>
      <c r="B84" s="84" t="s">
        <v>286</v>
      </c>
      <c r="C84" s="85" t="s">
        <v>287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>
        <f t="shared" si="17"/>
        <v>0</v>
      </c>
      <c r="T84" s="87" t="str">
        <f t="shared" si="16"/>
        <v/>
      </c>
      <c r="U84" s="87" t="str">
        <f t="shared" si="18"/>
        <v/>
      </c>
      <c r="V84" s="87" t="str">
        <f t="shared" si="19"/>
        <v/>
      </c>
      <c r="W84" s="87">
        <f t="shared" si="20"/>
        <v>0</v>
      </c>
      <c r="X84" s="87" t="str">
        <f t="shared" si="21"/>
        <v/>
      </c>
      <c r="Y84" s="87">
        <f t="shared" si="22"/>
        <v>0</v>
      </c>
      <c r="Z84" s="88" t="str">
        <f t="shared" si="23"/>
        <v/>
      </c>
    </row>
    <row r="85" spans="1:26" x14ac:dyDescent="0.25">
      <c r="A85" s="83">
        <v>84</v>
      </c>
      <c r="B85" s="84" t="s">
        <v>140</v>
      </c>
      <c r="C85" s="85" t="s">
        <v>288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>
        <f t="shared" si="17"/>
        <v>0</v>
      </c>
      <c r="T85" s="87" t="str">
        <f t="shared" si="16"/>
        <v/>
      </c>
      <c r="U85" s="87" t="str">
        <f t="shared" si="18"/>
        <v/>
      </c>
      <c r="V85" s="87" t="str">
        <f t="shared" si="19"/>
        <v/>
      </c>
      <c r="W85" s="87">
        <f t="shared" si="20"/>
        <v>0</v>
      </c>
      <c r="X85" s="87" t="str">
        <f t="shared" si="21"/>
        <v/>
      </c>
      <c r="Y85" s="87">
        <f t="shared" si="22"/>
        <v>0</v>
      </c>
      <c r="Z85" s="88" t="str">
        <f t="shared" si="23"/>
        <v/>
      </c>
    </row>
    <row r="86" spans="1:26" x14ac:dyDescent="0.25">
      <c r="A86" s="83">
        <v>85</v>
      </c>
      <c r="B86" s="84" t="s">
        <v>141</v>
      </c>
      <c r="C86" s="85" t="s">
        <v>289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>
        <f t="shared" si="17"/>
        <v>0</v>
      </c>
      <c r="T86" s="87" t="str">
        <f t="shared" si="16"/>
        <v/>
      </c>
      <c r="U86" s="87" t="str">
        <f t="shared" si="18"/>
        <v/>
      </c>
      <c r="V86" s="87" t="str">
        <f t="shared" si="19"/>
        <v/>
      </c>
      <c r="W86" s="87">
        <f t="shared" si="20"/>
        <v>0</v>
      </c>
      <c r="X86" s="87" t="str">
        <f t="shared" si="21"/>
        <v/>
      </c>
      <c r="Y86" s="87">
        <f t="shared" si="22"/>
        <v>0</v>
      </c>
      <c r="Z86" s="88" t="str">
        <f t="shared" si="23"/>
        <v/>
      </c>
    </row>
    <row r="87" spans="1:26" x14ac:dyDescent="0.25">
      <c r="A87" s="83">
        <v>86</v>
      </c>
      <c r="B87" s="84" t="s">
        <v>142</v>
      </c>
      <c r="C87" s="85" t="s">
        <v>290</v>
      </c>
      <c r="D87" s="86"/>
      <c r="E87" s="86"/>
      <c r="F87" s="86"/>
      <c r="G87" s="86"/>
      <c r="H87" s="86"/>
      <c r="I87" s="86"/>
      <c r="J87" s="86"/>
      <c r="K87" s="86">
        <v>14</v>
      </c>
      <c r="L87" s="86"/>
      <c r="M87" s="86"/>
      <c r="N87" s="86"/>
      <c r="O87" s="86"/>
      <c r="P87" s="86"/>
      <c r="Q87" s="86"/>
      <c r="R87" s="86"/>
      <c r="S87" s="87">
        <f t="shared" si="17"/>
        <v>0</v>
      </c>
      <c r="T87" s="87">
        <f t="shared" si="16"/>
        <v>14</v>
      </c>
      <c r="U87" s="87" t="str">
        <f t="shared" si="18"/>
        <v/>
      </c>
      <c r="V87" s="87" t="str">
        <f t="shared" si="19"/>
        <v/>
      </c>
      <c r="W87" s="87">
        <f t="shared" si="20"/>
        <v>14</v>
      </c>
      <c r="X87" s="87" t="str">
        <f t="shared" si="21"/>
        <v/>
      </c>
      <c r="Y87" s="87">
        <f t="shared" si="22"/>
        <v>14</v>
      </c>
      <c r="Z87" s="88" t="str">
        <f t="shared" si="23"/>
        <v/>
      </c>
    </row>
    <row r="88" spans="1:26" x14ac:dyDescent="0.25">
      <c r="A88" s="83">
        <v>87</v>
      </c>
      <c r="B88" s="84" t="s">
        <v>291</v>
      </c>
      <c r="C88" s="85" t="s">
        <v>292</v>
      </c>
      <c r="D88" s="86"/>
      <c r="E88" s="86"/>
      <c r="F88" s="86"/>
      <c r="G88" s="86"/>
      <c r="H88" s="86"/>
      <c r="I88" s="86"/>
      <c r="J88" s="86"/>
      <c r="K88" s="86">
        <v>6</v>
      </c>
      <c r="L88" s="86"/>
      <c r="M88" s="86"/>
      <c r="N88" s="86"/>
      <c r="O88" s="86"/>
      <c r="P88" s="86"/>
      <c r="Q88" s="86"/>
      <c r="R88" s="86"/>
      <c r="S88" s="87">
        <f t="shared" si="17"/>
        <v>0</v>
      </c>
      <c r="T88" s="87">
        <f t="shared" si="16"/>
        <v>6</v>
      </c>
      <c r="U88" s="87" t="str">
        <f t="shared" si="18"/>
        <v/>
      </c>
      <c r="V88" s="87" t="str">
        <f t="shared" si="19"/>
        <v/>
      </c>
      <c r="W88" s="87">
        <f t="shared" si="20"/>
        <v>6</v>
      </c>
      <c r="X88" s="87" t="str">
        <f t="shared" si="21"/>
        <v/>
      </c>
      <c r="Y88" s="87">
        <f t="shared" si="22"/>
        <v>6</v>
      </c>
      <c r="Z88" s="88" t="str">
        <f t="shared" si="23"/>
        <v/>
      </c>
    </row>
    <row r="89" spans="1:26" x14ac:dyDescent="0.25">
      <c r="A89" s="83">
        <v>88</v>
      </c>
      <c r="B89" s="84" t="s">
        <v>143</v>
      </c>
      <c r="C89" s="85" t="s">
        <v>293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7">
        <f t="shared" si="17"/>
        <v>0</v>
      </c>
      <c r="T89" s="87" t="str">
        <f t="shared" si="16"/>
        <v/>
      </c>
      <c r="U89" s="87" t="str">
        <f t="shared" si="18"/>
        <v/>
      </c>
      <c r="V89" s="87" t="str">
        <f t="shared" si="19"/>
        <v/>
      </c>
      <c r="W89" s="87">
        <f t="shared" si="20"/>
        <v>0</v>
      </c>
      <c r="X89" s="87" t="str">
        <f t="shared" si="21"/>
        <v/>
      </c>
      <c r="Y89" s="87">
        <f t="shared" si="22"/>
        <v>0</v>
      </c>
      <c r="Z89" s="88" t="str">
        <f t="shared" si="23"/>
        <v/>
      </c>
    </row>
    <row r="90" spans="1:26" x14ac:dyDescent="0.25">
      <c r="A90" s="83">
        <v>89</v>
      </c>
      <c r="B90" s="84" t="s">
        <v>294</v>
      </c>
      <c r="C90" s="85" t="s">
        <v>295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7">
        <f t="shared" si="17"/>
        <v>0</v>
      </c>
      <c r="T90" s="87" t="str">
        <f t="shared" si="16"/>
        <v/>
      </c>
      <c r="U90" s="87" t="str">
        <f t="shared" si="18"/>
        <v/>
      </c>
      <c r="V90" s="87" t="str">
        <f t="shared" si="19"/>
        <v/>
      </c>
      <c r="W90" s="87">
        <f t="shared" si="20"/>
        <v>0</v>
      </c>
      <c r="X90" s="87" t="str">
        <f t="shared" si="21"/>
        <v/>
      </c>
      <c r="Y90" s="87">
        <f t="shared" si="22"/>
        <v>0</v>
      </c>
      <c r="Z90" s="88" t="str">
        <f t="shared" si="23"/>
        <v/>
      </c>
    </row>
    <row r="91" spans="1:26" x14ac:dyDescent="0.25">
      <c r="A91" s="83">
        <v>90</v>
      </c>
      <c r="B91" s="84" t="s">
        <v>296</v>
      </c>
      <c r="C91" s="85" t="s">
        <v>297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7">
        <f t="shared" si="17"/>
        <v>0</v>
      </c>
      <c r="T91" s="87" t="str">
        <f t="shared" si="16"/>
        <v/>
      </c>
      <c r="U91" s="87" t="str">
        <f t="shared" si="18"/>
        <v/>
      </c>
      <c r="V91" s="87" t="str">
        <f t="shared" si="19"/>
        <v/>
      </c>
      <c r="W91" s="87">
        <f t="shared" si="20"/>
        <v>0</v>
      </c>
      <c r="X91" s="87" t="str">
        <f t="shared" si="21"/>
        <v/>
      </c>
      <c r="Y91" s="87">
        <f t="shared" si="22"/>
        <v>0</v>
      </c>
      <c r="Z91" s="88" t="str">
        <f t="shared" si="23"/>
        <v/>
      </c>
    </row>
    <row r="92" spans="1:26" x14ac:dyDescent="0.25">
      <c r="A92" s="83">
        <v>91</v>
      </c>
      <c r="B92" s="84" t="s">
        <v>298</v>
      </c>
      <c r="C92" s="85" t="s">
        <v>299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>
        <f t="shared" si="17"/>
        <v>0</v>
      </c>
      <c r="T92" s="87" t="str">
        <f t="shared" ref="T92:T123" si="24">IF(AND(ISBLANK(K92),ISBLANK(L92)),"",MAX(K92,L92))</f>
        <v/>
      </c>
      <c r="U92" s="87" t="str">
        <f t="shared" si="18"/>
        <v/>
      </c>
      <c r="V92" s="87" t="str">
        <f t="shared" si="19"/>
        <v/>
      </c>
      <c r="W92" s="87">
        <f t="shared" si="20"/>
        <v>0</v>
      </c>
      <c r="X92" s="87" t="str">
        <f t="shared" si="21"/>
        <v/>
      </c>
      <c r="Y92" s="87">
        <f t="shared" si="22"/>
        <v>0</v>
      </c>
      <c r="Z92" s="88" t="str">
        <f t="shared" si="23"/>
        <v/>
      </c>
    </row>
    <row r="93" spans="1:26" x14ac:dyDescent="0.25">
      <c r="A93" s="83">
        <v>92</v>
      </c>
      <c r="B93" s="84" t="s">
        <v>300</v>
      </c>
      <c r="C93" s="85" t="s">
        <v>301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7">
        <f t="shared" si="17"/>
        <v>0</v>
      </c>
      <c r="T93" s="87" t="str">
        <f t="shared" si="24"/>
        <v/>
      </c>
      <c r="U93" s="87" t="str">
        <f t="shared" si="18"/>
        <v/>
      </c>
      <c r="V93" s="87" t="str">
        <f t="shared" si="19"/>
        <v/>
      </c>
      <c r="W93" s="87">
        <f t="shared" si="20"/>
        <v>0</v>
      </c>
      <c r="X93" s="87" t="str">
        <f t="shared" si="21"/>
        <v/>
      </c>
      <c r="Y93" s="87">
        <f t="shared" si="22"/>
        <v>0</v>
      </c>
      <c r="Z93" s="88" t="str">
        <f t="shared" si="23"/>
        <v/>
      </c>
    </row>
    <row r="94" spans="1:26" x14ac:dyDescent="0.25">
      <c r="A94" s="83">
        <v>93</v>
      </c>
      <c r="B94" s="84" t="s">
        <v>302</v>
      </c>
      <c r="C94" s="85" t="s">
        <v>303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7">
        <f t="shared" si="17"/>
        <v>0</v>
      </c>
      <c r="T94" s="87" t="str">
        <f t="shared" si="24"/>
        <v/>
      </c>
      <c r="U94" s="87" t="str">
        <f t="shared" si="18"/>
        <v/>
      </c>
      <c r="V94" s="87" t="str">
        <f t="shared" si="19"/>
        <v/>
      </c>
      <c r="W94" s="87">
        <f t="shared" si="20"/>
        <v>0</v>
      </c>
      <c r="X94" s="87" t="str">
        <f t="shared" si="21"/>
        <v/>
      </c>
      <c r="Y94" s="87">
        <f t="shared" si="22"/>
        <v>0</v>
      </c>
      <c r="Z94" s="88" t="str">
        <f t="shared" si="23"/>
        <v/>
      </c>
    </row>
    <row r="95" spans="1:26" x14ac:dyDescent="0.25">
      <c r="A95" s="83">
        <v>94</v>
      </c>
      <c r="B95" s="84" t="s">
        <v>304</v>
      </c>
      <c r="C95" s="85" t="s">
        <v>305</v>
      </c>
      <c r="D95" s="86"/>
      <c r="E95" s="86"/>
      <c r="F95" s="86"/>
      <c r="G95" s="86"/>
      <c r="H95" s="86"/>
      <c r="I95" s="86"/>
      <c r="J95" s="86"/>
      <c r="K95" s="86">
        <v>0</v>
      </c>
      <c r="L95" s="86"/>
      <c r="M95" s="86"/>
      <c r="N95" s="86"/>
      <c r="O95" s="86"/>
      <c r="P95" s="86"/>
      <c r="Q95" s="86"/>
      <c r="R95" s="86"/>
      <c r="S95" s="87">
        <f t="shared" si="17"/>
        <v>0</v>
      </c>
      <c r="T95" s="87">
        <f t="shared" si="24"/>
        <v>0</v>
      </c>
      <c r="U95" s="87" t="str">
        <f t="shared" si="18"/>
        <v/>
      </c>
      <c r="V95" s="87" t="str">
        <f t="shared" si="19"/>
        <v/>
      </c>
      <c r="W95" s="87">
        <f t="shared" si="20"/>
        <v>0</v>
      </c>
      <c r="X95" s="87" t="str">
        <f t="shared" si="21"/>
        <v/>
      </c>
      <c r="Y95" s="87">
        <f t="shared" si="22"/>
        <v>0</v>
      </c>
      <c r="Z95" s="88" t="str">
        <f t="shared" si="23"/>
        <v/>
      </c>
    </row>
    <row r="96" spans="1:26" x14ac:dyDescent="0.25">
      <c r="A96" s="83">
        <v>95</v>
      </c>
      <c r="B96" s="84" t="s">
        <v>306</v>
      </c>
      <c r="C96" s="85" t="s">
        <v>307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7">
        <f t="shared" si="17"/>
        <v>0</v>
      </c>
      <c r="T96" s="87" t="str">
        <f t="shared" si="24"/>
        <v/>
      </c>
      <c r="U96" s="87" t="str">
        <f t="shared" si="18"/>
        <v/>
      </c>
      <c r="V96" s="87" t="str">
        <f t="shared" si="19"/>
        <v/>
      </c>
      <c r="W96" s="87">
        <f t="shared" si="20"/>
        <v>0</v>
      </c>
      <c r="X96" s="87" t="str">
        <f t="shared" si="21"/>
        <v/>
      </c>
      <c r="Y96" s="87">
        <f t="shared" si="22"/>
        <v>0</v>
      </c>
      <c r="Z96" s="88" t="str">
        <f t="shared" si="23"/>
        <v/>
      </c>
    </row>
    <row r="97" spans="1:26" x14ac:dyDescent="0.25">
      <c r="A97" s="83">
        <v>96</v>
      </c>
      <c r="B97" s="84" t="s">
        <v>308</v>
      </c>
      <c r="C97" s="85" t="s">
        <v>309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7">
        <f t="shared" si="17"/>
        <v>0</v>
      </c>
      <c r="T97" s="87" t="str">
        <f t="shared" si="24"/>
        <v/>
      </c>
      <c r="U97" s="87" t="str">
        <f t="shared" si="18"/>
        <v/>
      </c>
      <c r="V97" s="87" t="str">
        <f t="shared" si="19"/>
        <v/>
      </c>
      <c r="W97" s="87">
        <f t="shared" si="20"/>
        <v>0</v>
      </c>
      <c r="X97" s="87" t="str">
        <f t="shared" si="21"/>
        <v/>
      </c>
      <c r="Y97" s="87">
        <f t="shared" si="22"/>
        <v>0</v>
      </c>
      <c r="Z97" s="88" t="str">
        <f t="shared" si="23"/>
        <v/>
      </c>
    </row>
    <row r="98" spans="1:26" x14ac:dyDescent="0.25">
      <c r="A98" s="83">
        <v>97</v>
      </c>
      <c r="B98" s="84" t="s">
        <v>310</v>
      </c>
      <c r="C98" s="85" t="s">
        <v>311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>
        <f t="shared" si="17"/>
        <v>0</v>
      </c>
      <c r="T98" s="87" t="str">
        <f t="shared" si="24"/>
        <v/>
      </c>
      <c r="U98" s="87" t="str">
        <f t="shared" si="18"/>
        <v/>
      </c>
      <c r="V98" s="87" t="str">
        <f t="shared" si="19"/>
        <v/>
      </c>
      <c r="W98" s="87">
        <f t="shared" si="20"/>
        <v>0</v>
      </c>
      <c r="X98" s="87" t="str">
        <f t="shared" si="21"/>
        <v/>
      </c>
      <c r="Y98" s="87">
        <f t="shared" si="22"/>
        <v>0</v>
      </c>
      <c r="Z98" s="88" t="str">
        <f t="shared" si="23"/>
        <v/>
      </c>
    </row>
    <row r="99" spans="1:26" x14ac:dyDescent="0.25">
      <c r="A99" s="83">
        <v>98</v>
      </c>
      <c r="B99" s="84" t="s">
        <v>312</v>
      </c>
      <c r="C99" s="85" t="s">
        <v>313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7">
        <f t="shared" ref="S99:S130" si="25">SUM(E99:J99)</f>
        <v>0</v>
      </c>
      <c r="T99" s="87" t="str">
        <f t="shared" si="24"/>
        <v/>
      </c>
      <c r="U99" s="87" t="str">
        <f t="shared" ref="U99:U130" si="26">IF(AND(ISBLANK(M99),ISBLANK(N99)),"",MAX(M99,N99))</f>
        <v/>
      </c>
      <c r="V99" s="87" t="str">
        <f t="shared" ref="V99:V130" si="27">IF(AND(ISBLANK(O99),ISBLANK(P99)),"",MAX(O99,P99))</f>
        <v/>
      </c>
      <c r="W99" s="87">
        <f t="shared" ref="W99:W130" si="28">D99 + SUM(S99:V99)</f>
        <v>0</v>
      </c>
      <c r="X99" s="87" t="str">
        <f t="shared" ref="X99:X130" si="29">IF(AND(ISBLANK(Q99),ISBLANK(R99)),"",MAX(Q99,R99))</f>
        <v/>
      </c>
      <c r="Y99" s="87">
        <f t="shared" ref="Y99:Y130" si="30">SUM(W99:X99)</f>
        <v>0</v>
      </c>
      <c r="Z99" s="88" t="str">
        <f t="shared" ref="Z99:Z130" si="31">IF(X99="","",VLOOKUP(Y99,Ocjene,2))</f>
        <v/>
      </c>
    </row>
    <row r="100" spans="1:26" x14ac:dyDescent="0.25">
      <c r="A100" s="83">
        <v>99</v>
      </c>
      <c r="B100" s="84" t="s">
        <v>314</v>
      </c>
      <c r="C100" s="85" t="s">
        <v>315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7">
        <f t="shared" si="25"/>
        <v>0</v>
      </c>
      <c r="T100" s="87" t="str">
        <f t="shared" si="24"/>
        <v/>
      </c>
      <c r="U100" s="87" t="str">
        <f t="shared" si="26"/>
        <v/>
      </c>
      <c r="V100" s="87" t="str">
        <f t="shared" si="27"/>
        <v/>
      </c>
      <c r="W100" s="87">
        <f t="shared" si="28"/>
        <v>0</v>
      </c>
      <c r="X100" s="87" t="str">
        <f t="shared" si="29"/>
        <v/>
      </c>
      <c r="Y100" s="87">
        <f t="shared" si="30"/>
        <v>0</v>
      </c>
      <c r="Z100" s="88" t="str">
        <f t="shared" si="31"/>
        <v/>
      </c>
    </row>
    <row r="101" spans="1:26" x14ac:dyDescent="0.25">
      <c r="A101" s="83">
        <v>100</v>
      </c>
      <c r="B101" s="84" t="s">
        <v>316</v>
      </c>
      <c r="C101" s="85" t="s">
        <v>317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7">
        <f t="shared" si="25"/>
        <v>0</v>
      </c>
      <c r="T101" s="87" t="str">
        <f t="shared" si="24"/>
        <v/>
      </c>
      <c r="U101" s="87" t="str">
        <f t="shared" si="26"/>
        <v/>
      </c>
      <c r="V101" s="87" t="str">
        <f t="shared" si="27"/>
        <v/>
      </c>
      <c r="W101" s="87">
        <f t="shared" si="28"/>
        <v>0</v>
      </c>
      <c r="X101" s="87" t="str">
        <f t="shared" si="29"/>
        <v/>
      </c>
      <c r="Y101" s="87">
        <f t="shared" si="30"/>
        <v>0</v>
      </c>
      <c r="Z101" s="88" t="str">
        <f t="shared" si="31"/>
        <v/>
      </c>
    </row>
    <row r="102" spans="1:26" x14ac:dyDescent="0.25">
      <c r="A102" s="83">
        <v>101</v>
      </c>
      <c r="B102" s="84" t="s">
        <v>318</v>
      </c>
      <c r="C102" s="85" t="s">
        <v>319</v>
      </c>
      <c r="D102" s="86"/>
      <c r="E102" s="86"/>
      <c r="F102" s="86"/>
      <c r="G102" s="86"/>
      <c r="H102" s="86"/>
      <c r="I102" s="86"/>
      <c r="J102" s="86"/>
      <c r="K102" s="86">
        <v>0</v>
      </c>
      <c r="L102" s="86"/>
      <c r="M102" s="86"/>
      <c r="N102" s="86"/>
      <c r="O102" s="86"/>
      <c r="P102" s="86"/>
      <c r="Q102" s="86"/>
      <c r="R102" s="86"/>
      <c r="S102" s="87">
        <f t="shared" si="25"/>
        <v>0</v>
      </c>
      <c r="T102" s="87">
        <f t="shared" si="24"/>
        <v>0</v>
      </c>
      <c r="U102" s="87" t="str">
        <f t="shared" si="26"/>
        <v/>
      </c>
      <c r="V102" s="87" t="str">
        <f t="shared" si="27"/>
        <v/>
      </c>
      <c r="W102" s="87">
        <f t="shared" si="28"/>
        <v>0</v>
      </c>
      <c r="X102" s="87" t="str">
        <f t="shared" si="29"/>
        <v/>
      </c>
      <c r="Y102" s="87">
        <f t="shared" si="30"/>
        <v>0</v>
      </c>
      <c r="Z102" s="88" t="str">
        <f t="shared" si="31"/>
        <v/>
      </c>
    </row>
    <row r="103" spans="1:26" x14ac:dyDescent="0.25">
      <c r="A103" s="83">
        <v>102</v>
      </c>
      <c r="B103" s="84" t="s">
        <v>320</v>
      </c>
      <c r="C103" s="85" t="s">
        <v>321</v>
      </c>
      <c r="D103" s="86"/>
      <c r="E103" s="86"/>
      <c r="F103" s="86"/>
      <c r="G103" s="86"/>
      <c r="H103" s="86"/>
      <c r="I103" s="86"/>
      <c r="J103" s="86"/>
      <c r="K103" s="86">
        <v>0</v>
      </c>
      <c r="L103" s="86"/>
      <c r="M103" s="86"/>
      <c r="N103" s="86"/>
      <c r="O103" s="86"/>
      <c r="P103" s="86"/>
      <c r="Q103" s="86"/>
      <c r="R103" s="86"/>
      <c r="S103" s="87">
        <f t="shared" si="25"/>
        <v>0</v>
      </c>
      <c r="T103" s="87">
        <f t="shared" si="24"/>
        <v>0</v>
      </c>
      <c r="U103" s="87" t="str">
        <f t="shared" si="26"/>
        <v/>
      </c>
      <c r="V103" s="87" t="str">
        <f t="shared" si="27"/>
        <v/>
      </c>
      <c r="W103" s="87">
        <f t="shared" si="28"/>
        <v>0</v>
      </c>
      <c r="X103" s="87" t="str">
        <f t="shared" si="29"/>
        <v/>
      </c>
      <c r="Y103" s="87">
        <f t="shared" si="30"/>
        <v>0</v>
      </c>
      <c r="Z103" s="88" t="str">
        <f t="shared" si="31"/>
        <v/>
      </c>
    </row>
    <row r="104" spans="1:26" x14ac:dyDescent="0.25">
      <c r="A104" s="83">
        <v>103</v>
      </c>
      <c r="B104" s="84" t="s">
        <v>322</v>
      </c>
      <c r="C104" s="85" t="s">
        <v>323</v>
      </c>
      <c r="D104" s="86"/>
      <c r="E104" s="86"/>
      <c r="F104" s="86"/>
      <c r="G104" s="86"/>
      <c r="H104" s="86"/>
      <c r="I104" s="86"/>
      <c r="J104" s="86"/>
      <c r="K104" s="86">
        <v>2</v>
      </c>
      <c r="L104" s="86"/>
      <c r="M104" s="86"/>
      <c r="N104" s="86"/>
      <c r="O104" s="86"/>
      <c r="P104" s="86"/>
      <c r="Q104" s="86"/>
      <c r="R104" s="86"/>
      <c r="S104" s="87">
        <f t="shared" si="25"/>
        <v>0</v>
      </c>
      <c r="T104" s="87">
        <f t="shared" si="24"/>
        <v>2</v>
      </c>
      <c r="U104" s="87" t="str">
        <f t="shared" si="26"/>
        <v/>
      </c>
      <c r="V104" s="87" t="str">
        <f t="shared" si="27"/>
        <v/>
      </c>
      <c r="W104" s="87">
        <f t="shared" si="28"/>
        <v>2</v>
      </c>
      <c r="X104" s="87" t="str">
        <f t="shared" si="29"/>
        <v/>
      </c>
      <c r="Y104" s="87">
        <f t="shared" si="30"/>
        <v>2</v>
      </c>
      <c r="Z104" s="88" t="str">
        <f t="shared" si="31"/>
        <v/>
      </c>
    </row>
    <row r="105" spans="1:26" x14ac:dyDescent="0.25">
      <c r="A105" s="83">
        <v>104</v>
      </c>
      <c r="B105" s="84" t="s">
        <v>324</v>
      </c>
      <c r="C105" s="85" t="s">
        <v>325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7">
        <f t="shared" si="25"/>
        <v>0</v>
      </c>
      <c r="T105" s="87" t="str">
        <f t="shared" si="24"/>
        <v/>
      </c>
      <c r="U105" s="87" t="str">
        <f t="shared" si="26"/>
        <v/>
      </c>
      <c r="V105" s="87" t="str">
        <f t="shared" si="27"/>
        <v/>
      </c>
      <c r="W105" s="87">
        <f t="shared" si="28"/>
        <v>0</v>
      </c>
      <c r="X105" s="87" t="str">
        <f t="shared" si="29"/>
        <v/>
      </c>
      <c r="Y105" s="87">
        <f t="shared" si="30"/>
        <v>0</v>
      </c>
      <c r="Z105" s="88" t="str">
        <f t="shared" si="31"/>
        <v/>
      </c>
    </row>
    <row r="106" spans="1:26" x14ac:dyDescent="0.25">
      <c r="A106" s="83">
        <v>105</v>
      </c>
      <c r="B106" s="84" t="s">
        <v>326</v>
      </c>
      <c r="C106" s="85" t="s">
        <v>327</v>
      </c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7">
        <f t="shared" si="25"/>
        <v>0</v>
      </c>
      <c r="T106" s="87" t="str">
        <f t="shared" si="24"/>
        <v/>
      </c>
      <c r="U106" s="87" t="str">
        <f t="shared" si="26"/>
        <v/>
      </c>
      <c r="V106" s="87" t="str">
        <f t="shared" si="27"/>
        <v/>
      </c>
      <c r="W106" s="87">
        <f t="shared" si="28"/>
        <v>0</v>
      </c>
      <c r="X106" s="87" t="str">
        <f t="shared" si="29"/>
        <v/>
      </c>
      <c r="Y106" s="87">
        <f t="shared" si="30"/>
        <v>0</v>
      </c>
      <c r="Z106" s="88" t="str">
        <f t="shared" si="31"/>
        <v/>
      </c>
    </row>
    <row r="107" spans="1:26" x14ac:dyDescent="0.25">
      <c r="A107" s="83">
        <v>106</v>
      </c>
      <c r="B107" s="84" t="s">
        <v>328</v>
      </c>
      <c r="C107" s="85" t="s">
        <v>329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7">
        <f t="shared" si="25"/>
        <v>0</v>
      </c>
      <c r="T107" s="87" t="str">
        <f t="shared" si="24"/>
        <v/>
      </c>
      <c r="U107" s="87" t="str">
        <f t="shared" si="26"/>
        <v/>
      </c>
      <c r="V107" s="87" t="str">
        <f t="shared" si="27"/>
        <v/>
      </c>
      <c r="W107" s="87">
        <f t="shared" si="28"/>
        <v>0</v>
      </c>
      <c r="X107" s="87" t="str">
        <f t="shared" si="29"/>
        <v/>
      </c>
      <c r="Y107" s="87">
        <f t="shared" si="30"/>
        <v>0</v>
      </c>
      <c r="Z107" s="88" t="str">
        <f t="shared" si="31"/>
        <v/>
      </c>
    </row>
    <row r="108" spans="1:26" x14ac:dyDescent="0.25">
      <c r="A108" s="83">
        <v>107</v>
      </c>
      <c r="B108" s="84" t="s">
        <v>330</v>
      </c>
      <c r="C108" s="85" t="s">
        <v>331</v>
      </c>
      <c r="D108" s="86"/>
      <c r="E108" s="86"/>
      <c r="F108" s="86"/>
      <c r="G108" s="86"/>
      <c r="H108" s="86"/>
      <c r="I108" s="86"/>
      <c r="J108" s="86"/>
      <c r="K108" s="86">
        <v>5</v>
      </c>
      <c r="L108" s="86"/>
      <c r="M108" s="86"/>
      <c r="N108" s="86"/>
      <c r="O108" s="86"/>
      <c r="P108" s="86"/>
      <c r="Q108" s="86"/>
      <c r="R108" s="86"/>
      <c r="S108" s="87">
        <f t="shared" si="25"/>
        <v>0</v>
      </c>
      <c r="T108" s="87">
        <f t="shared" si="24"/>
        <v>5</v>
      </c>
      <c r="U108" s="87" t="str">
        <f t="shared" si="26"/>
        <v/>
      </c>
      <c r="V108" s="87" t="str">
        <f t="shared" si="27"/>
        <v/>
      </c>
      <c r="W108" s="87">
        <f t="shared" si="28"/>
        <v>5</v>
      </c>
      <c r="X108" s="87" t="str">
        <f t="shared" si="29"/>
        <v/>
      </c>
      <c r="Y108" s="87">
        <f t="shared" si="30"/>
        <v>5</v>
      </c>
      <c r="Z108" s="88" t="str">
        <f t="shared" si="31"/>
        <v/>
      </c>
    </row>
    <row r="109" spans="1:26" x14ac:dyDescent="0.25">
      <c r="A109" s="83">
        <v>108</v>
      </c>
      <c r="B109" s="84" t="s">
        <v>332</v>
      </c>
      <c r="C109" s="85" t="s">
        <v>333</v>
      </c>
      <c r="D109" s="86"/>
      <c r="E109" s="86"/>
      <c r="F109" s="86"/>
      <c r="G109" s="86"/>
      <c r="H109" s="86"/>
      <c r="I109" s="86"/>
      <c r="J109" s="86"/>
      <c r="K109" s="86">
        <v>0</v>
      </c>
      <c r="L109" s="86"/>
      <c r="M109" s="86"/>
      <c r="N109" s="86"/>
      <c r="O109" s="86"/>
      <c r="P109" s="86"/>
      <c r="Q109" s="86"/>
      <c r="R109" s="86"/>
      <c r="S109" s="87">
        <f t="shared" si="25"/>
        <v>0</v>
      </c>
      <c r="T109" s="87">
        <f t="shared" si="24"/>
        <v>0</v>
      </c>
      <c r="U109" s="87" t="str">
        <f t="shared" si="26"/>
        <v/>
      </c>
      <c r="V109" s="87" t="str">
        <f t="shared" si="27"/>
        <v/>
      </c>
      <c r="W109" s="87">
        <f t="shared" si="28"/>
        <v>0</v>
      </c>
      <c r="X109" s="87" t="str">
        <f t="shared" si="29"/>
        <v/>
      </c>
      <c r="Y109" s="87">
        <f t="shared" si="30"/>
        <v>0</v>
      </c>
      <c r="Z109" s="88" t="str">
        <f t="shared" si="31"/>
        <v/>
      </c>
    </row>
    <row r="110" spans="1:26" x14ac:dyDescent="0.25">
      <c r="A110" s="83">
        <v>109</v>
      </c>
      <c r="B110" s="84" t="s">
        <v>334</v>
      </c>
      <c r="C110" s="85" t="s">
        <v>335</v>
      </c>
      <c r="D110" s="86"/>
      <c r="E110" s="86"/>
      <c r="F110" s="86"/>
      <c r="G110" s="86"/>
      <c r="H110" s="86"/>
      <c r="I110" s="86"/>
      <c r="J110" s="86"/>
      <c r="K110" s="86">
        <v>0</v>
      </c>
      <c r="L110" s="86"/>
      <c r="M110" s="86"/>
      <c r="N110" s="86"/>
      <c r="O110" s="86"/>
      <c r="P110" s="86"/>
      <c r="Q110" s="86"/>
      <c r="R110" s="86"/>
      <c r="S110" s="87">
        <f t="shared" si="25"/>
        <v>0</v>
      </c>
      <c r="T110" s="87">
        <f t="shared" si="24"/>
        <v>0</v>
      </c>
      <c r="U110" s="87" t="str">
        <f t="shared" si="26"/>
        <v/>
      </c>
      <c r="V110" s="87" t="str">
        <f t="shared" si="27"/>
        <v/>
      </c>
      <c r="W110" s="87">
        <f t="shared" si="28"/>
        <v>0</v>
      </c>
      <c r="X110" s="87" t="str">
        <f t="shared" si="29"/>
        <v/>
      </c>
      <c r="Y110" s="87">
        <f t="shared" si="30"/>
        <v>0</v>
      </c>
      <c r="Z110" s="88" t="str">
        <f t="shared" si="31"/>
        <v/>
      </c>
    </row>
    <row r="111" spans="1:26" x14ac:dyDescent="0.25">
      <c r="A111" s="83">
        <v>110</v>
      </c>
      <c r="B111" s="84" t="s">
        <v>336</v>
      </c>
      <c r="C111" s="85" t="s">
        <v>337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7">
        <f t="shared" si="25"/>
        <v>0</v>
      </c>
      <c r="T111" s="87" t="str">
        <f t="shared" si="24"/>
        <v/>
      </c>
      <c r="U111" s="87" t="str">
        <f t="shared" si="26"/>
        <v/>
      </c>
      <c r="V111" s="87" t="str">
        <f t="shared" si="27"/>
        <v/>
      </c>
      <c r="W111" s="87">
        <f t="shared" si="28"/>
        <v>0</v>
      </c>
      <c r="X111" s="87" t="str">
        <f t="shared" si="29"/>
        <v/>
      </c>
      <c r="Y111" s="87">
        <f t="shared" si="30"/>
        <v>0</v>
      </c>
      <c r="Z111" s="88" t="str">
        <f t="shared" si="31"/>
        <v/>
      </c>
    </row>
    <row r="112" spans="1:26" x14ac:dyDescent="0.25">
      <c r="A112" s="83">
        <v>111</v>
      </c>
      <c r="B112" s="84" t="s">
        <v>144</v>
      </c>
      <c r="C112" s="85" t="s">
        <v>338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7">
        <f t="shared" si="25"/>
        <v>0</v>
      </c>
      <c r="T112" s="87" t="str">
        <f t="shared" si="24"/>
        <v/>
      </c>
      <c r="U112" s="87" t="str">
        <f t="shared" si="26"/>
        <v/>
      </c>
      <c r="V112" s="87" t="str">
        <f t="shared" si="27"/>
        <v/>
      </c>
      <c r="W112" s="87">
        <f t="shared" si="28"/>
        <v>0</v>
      </c>
      <c r="X112" s="87" t="str">
        <f t="shared" si="29"/>
        <v/>
      </c>
      <c r="Y112" s="87">
        <f t="shared" si="30"/>
        <v>0</v>
      </c>
      <c r="Z112" s="88" t="str">
        <f t="shared" si="31"/>
        <v/>
      </c>
    </row>
    <row r="113" spans="1:26" x14ac:dyDescent="0.25">
      <c r="A113" s="83">
        <v>112</v>
      </c>
      <c r="B113" s="84" t="s">
        <v>145</v>
      </c>
      <c r="C113" s="85" t="s">
        <v>339</v>
      </c>
      <c r="D113" s="86"/>
      <c r="E113" s="86"/>
      <c r="F113" s="86"/>
      <c r="G113" s="86"/>
      <c r="H113" s="86"/>
      <c r="I113" s="86"/>
      <c r="J113" s="86"/>
      <c r="K113" s="86">
        <v>0</v>
      </c>
      <c r="L113" s="86"/>
      <c r="M113" s="86"/>
      <c r="N113" s="86"/>
      <c r="O113" s="86"/>
      <c r="P113" s="86"/>
      <c r="Q113" s="86"/>
      <c r="R113" s="86"/>
      <c r="S113" s="87">
        <f t="shared" si="25"/>
        <v>0</v>
      </c>
      <c r="T113" s="87">
        <f t="shared" si="24"/>
        <v>0</v>
      </c>
      <c r="U113" s="87" t="str">
        <f t="shared" si="26"/>
        <v/>
      </c>
      <c r="V113" s="87" t="str">
        <f t="shared" si="27"/>
        <v/>
      </c>
      <c r="W113" s="87">
        <f t="shared" si="28"/>
        <v>0</v>
      </c>
      <c r="X113" s="87" t="str">
        <f t="shared" si="29"/>
        <v/>
      </c>
      <c r="Y113" s="87">
        <f t="shared" si="30"/>
        <v>0</v>
      </c>
      <c r="Z113" s="88" t="str">
        <f t="shared" si="31"/>
        <v/>
      </c>
    </row>
    <row r="114" spans="1:26" x14ac:dyDescent="0.25">
      <c r="A114" s="83">
        <v>113</v>
      </c>
      <c r="B114" s="84" t="s">
        <v>340</v>
      </c>
      <c r="C114" s="85" t="s">
        <v>341</v>
      </c>
      <c r="D114" s="86"/>
      <c r="E114" s="86"/>
      <c r="F114" s="86"/>
      <c r="G114" s="86"/>
      <c r="H114" s="86"/>
      <c r="I114" s="86"/>
      <c r="J114" s="86"/>
      <c r="K114" s="86">
        <v>0</v>
      </c>
      <c r="L114" s="86"/>
      <c r="M114" s="86"/>
      <c r="N114" s="86"/>
      <c r="O114" s="86"/>
      <c r="P114" s="86"/>
      <c r="Q114" s="86"/>
      <c r="R114" s="86"/>
      <c r="S114" s="87">
        <f t="shared" si="25"/>
        <v>0</v>
      </c>
      <c r="T114" s="87">
        <f t="shared" si="24"/>
        <v>0</v>
      </c>
      <c r="U114" s="87" t="str">
        <f t="shared" si="26"/>
        <v/>
      </c>
      <c r="V114" s="87" t="str">
        <f t="shared" si="27"/>
        <v/>
      </c>
      <c r="W114" s="87">
        <f t="shared" si="28"/>
        <v>0</v>
      </c>
      <c r="X114" s="87" t="str">
        <f t="shared" si="29"/>
        <v/>
      </c>
      <c r="Y114" s="87">
        <f t="shared" si="30"/>
        <v>0</v>
      </c>
      <c r="Z114" s="88" t="str">
        <f t="shared" si="31"/>
        <v/>
      </c>
    </row>
    <row r="115" spans="1:26" x14ac:dyDescent="0.25">
      <c r="A115" s="83">
        <v>114</v>
      </c>
      <c r="B115" s="84" t="s">
        <v>342</v>
      </c>
      <c r="C115" s="85" t="s">
        <v>343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7">
        <f t="shared" si="25"/>
        <v>0</v>
      </c>
      <c r="T115" s="87" t="str">
        <f t="shared" si="24"/>
        <v/>
      </c>
      <c r="U115" s="87" t="str">
        <f t="shared" si="26"/>
        <v/>
      </c>
      <c r="V115" s="87" t="str">
        <f t="shared" si="27"/>
        <v/>
      </c>
      <c r="W115" s="87">
        <f t="shared" si="28"/>
        <v>0</v>
      </c>
      <c r="X115" s="87" t="str">
        <f t="shared" si="29"/>
        <v/>
      </c>
      <c r="Y115" s="87">
        <f t="shared" si="30"/>
        <v>0</v>
      </c>
      <c r="Z115" s="88" t="str">
        <f t="shared" si="31"/>
        <v/>
      </c>
    </row>
    <row r="116" spans="1:26" x14ac:dyDescent="0.25">
      <c r="A116" s="83">
        <v>115</v>
      </c>
      <c r="B116" s="84" t="s">
        <v>344</v>
      </c>
      <c r="C116" s="85" t="s">
        <v>345</v>
      </c>
      <c r="D116" s="86"/>
      <c r="E116" s="86"/>
      <c r="F116" s="86"/>
      <c r="G116" s="86"/>
      <c r="H116" s="86"/>
      <c r="I116" s="86"/>
      <c r="J116" s="86"/>
      <c r="K116" s="86">
        <v>5</v>
      </c>
      <c r="L116" s="86"/>
      <c r="M116" s="86"/>
      <c r="N116" s="86"/>
      <c r="O116" s="86"/>
      <c r="P116" s="86"/>
      <c r="Q116" s="86"/>
      <c r="R116" s="86"/>
      <c r="S116" s="87">
        <f t="shared" si="25"/>
        <v>0</v>
      </c>
      <c r="T116" s="87">
        <f t="shared" si="24"/>
        <v>5</v>
      </c>
      <c r="U116" s="87" t="str">
        <f t="shared" si="26"/>
        <v/>
      </c>
      <c r="V116" s="87" t="str">
        <f t="shared" si="27"/>
        <v/>
      </c>
      <c r="W116" s="87">
        <f t="shared" si="28"/>
        <v>5</v>
      </c>
      <c r="X116" s="87" t="str">
        <f t="shared" si="29"/>
        <v/>
      </c>
      <c r="Y116" s="87">
        <f t="shared" si="30"/>
        <v>5</v>
      </c>
      <c r="Z116" s="88" t="str">
        <f t="shared" si="31"/>
        <v/>
      </c>
    </row>
    <row r="117" spans="1:26" x14ac:dyDescent="0.25">
      <c r="A117" s="83">
        <v>116</v>
      </c>
      <c r="B117" s="84" t="s">
        <v>346</v>
      </c>
      <c r="C117" s="85" t="s">
        <v>347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7">
        <f t="shared" si="25"/>
        <v>0</v>
      </c>
      <c r="T117" s="87" t="str">
        <f t="shared" si="24"/>
        <v/>
      </c>
      <c r="U117" s="87" t="str">
        <f t="shared" si="26"/>
        <v/>
      </c>
      <c r="V117" s="87" t="str">
        <f t="shared" si="27"/>
        <v/>
      </c>
      <c r="W117" s="87">
        <f t="shared" si="28"/>
        <v>0</v>
      </c>
      <c r="X117" s="87" t="str">
        <f t="shared" si="29"/>
        <v/>
      </c>
      <c r="Y117" s="87">
        <f t="shared" si="30"/>
        <v>0</v>
      </c>
      <c r="Z117" s="88" t="str">
        <f t="shared" si="31"/>
        <v/>
      </c>
    </row>
    <row r="118" spans="1:26" x14ac:dyDescent="0.25">
      <c r="A118" s="83">
        <v>117</v>
      </c>
      <c r="B118" s="84" t="s">
        <v>146</v>
      </c>
      <c r="C118" s="85" t="s">
        <v>348</v>
      </c>
      <c r="D118" s="86"/>
      <c r="E118" s="86"/>
      <c r="F118" s="86"/>
      <c r="G118" s="86"/>
      <c r="H118" s="86"/>
      <c r="I118" s="86"/>
      <c r="J118" s="86"/>
      <c r="K118" s="86">
        <v>5</v>
      </c>
      <c r="L118" s="86"/>
      <c r="M118" s="86"/>
      <c r="N118" s="86"/>
      <c r="O118" s="86"/>
      <c r="P118" s="86"/>
      <c r="Q118" s="86"/>
      <c r="R118" s="86"/>
      <c r="S118" s="87">
        <f t="shared" si="25"/>
        <v>0</v>
      </c>
      <c r="T118" s="87">
        <f t="shared" si="24"/>
        <v>5</v>
      </c>
      <c r="U118" s="87" t="str">
        <f t="shared" si="26"/>
        <v/>
      </c>
      <c r="V118" s="87" t="str">
        <f t="shared" si="27"/>
        <v/>
      </c>
      <c r="W118" s="87">
        <f t="shared" si="28"/>
        <v>5</v>
      </c>
      <c r="X118" s="87" t="str">
        <f t="shared" si="29"/>
        <v/>
      </c>
      <c r="Y118" s="87">
        <f t="shared" si="30"/>
        <v>5</v>
      </c>
      <c r="Z118" s="88" t="str">
        <f t="shared" si="31"/>
        <v/>
      </c>
    </row>
    <row r="119" spans="1:26" x14ac:dyDescent="0.25">
      <c r="A119" s="83">
        <v>118</v>
      </c>
      <c r="B119" s="84" t="s">
        <v>349</v>
      </c>
      <c r="C119" s="85" t="s">
        <v>350</v>
      </c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7">
        <f t="shared" si="25"/>
        <v>0</v>
      </c>
      <c r="T119" s="87" t="str">
        <f t="shared" si="24"/>
        <v/>
      </c>
      <c r="U119" s="87" t="str">
        <f t="shared" si="26"/>
        <v/>
      </c>
      <c r="V119" s="87" t="str">
        <f t="shared" si="27"/>
        <v/>
      </c>
      <c r="W119" s="87">
        <f t="shared" si="28"/>
        <v>0</v>
      </c>
      <c r="X119" s="87" t="str">
        <f t="shared" si="29"/>
        <v/>
      </c>
      <c r="Y119" s="87">
        <f t="shared" si="30"/>
        <v>0</v>
      </c>
      <c r="Z119" s="88" t="str">
        <f t="shared" si="31"/>
        <v/>
      </c>
    </row>
    <row r="120" spans="1:26" x14ac:dyDescent="0.25">
      <c r="A120" s="83">
        <v>119</v>
      </c>
      <c r="B120" s="84" t="s">
        <v>351</v>
      </c>
      <c r="C120" s="85" t="s">
        <v>352</v>
      </c>
      <c r="D120" s="86"/>
      <c r="E120" s="86"/>
      <c r="F120" s="86"/>
      <c r="G120" s="86"/>
      <c r="H120" s="86"/>
      <c r="I120" s="86"/>
      <c r="J120" s="86"/>
      <c r="K120" s="86">
        <v>19</v>
      </c>
      <c r="L120" s="86"/>
      <c r="M120" s="86"/>
      <c r="N120" s="86"/>
      <c r="O120" s="86"/>
      <c r="P120" s="86"/>
      <c r="Q120" s="86"/>
      <c r="R120" s="86"/>
      <c r="S120" s="87">
        <f t="shared" si="25"/>
        <v>0</v>
      </c>
      <c r="T120" s="87">
        <f t="shared" si="24"/>
        <v>19</v>
      </c>
      <c r="U120" s="87" t="str">
        <f t="shared" si="26"/>
        <v/>
      </c>
      <c r="V120" s="87" t="str">
        <f t="shared" si="27"/>
        <v/>
      </c>
      <c r="W120" s="87">
        <f t="shared" si="28"/>
        <v>19</v>
      </c>
      <c r="X120" s="87" t="str">
        <f t="shared" si="29"/>
        <v/>
      </c>
      <c r="Y120" s="87">
        <f t="shared" si="30"/>
        <v>19</v>
      </c>
      <c r="Z120" s="88" t="str">
        <f t="shared" si="31"/>
        <v/>
      </c>
    </row>
    <row r="121" spans="1:26" x14ac:dyDescent="0.25">
      <c r="A121" s="83">
        <v>120</v>
      </c>
      <c r="B121" s="84" t="s">
        <v>353</v>
      </c>
      <c r="C121" s="85" t="s">
        <v>354</v>
      </c>
      <c r="D121" s="86"/>
      <c r="E121" s="86"/>
      <c r="F121" s="86"/>
      <c r="G121" s="86"/>
      <c r="H121" s="86"/>
      <c r="I121" s="86"/>
      <c r="J121" s="86"/>
      <c r="K121" s="86">
        <v>2</v>
      </c>
      <c r="L121" s="86"/>
      <c r="M121" s="86"/>
      <c r="N121" s="86"/>
      <c r="O121" s="86"/>
      <c r="P121" s="86"/>
      <c r="Q121" s="86"/>
      <c r="R121" s="86"/>
      <c r="S121" s="87">
        <f t="shared" si="25"/>
        <v>0</v>
      </c>
      <c r="T121" s="87">
        <f t="shared" si="24"/>
        <v>2</v>
      </c>
      <c r="U121" s="87" t="str">
        <f t="shared" si="26"/>
        <v/>
      </c>
      <c r="V121" s="87" t="str">
        <f t="shared" si="27"/>
        <v/>
      </c>
      <c r="W121" s="87">
        <f t="shared" si="28"/>
        <v>2</v>
      </c>
      <c r="X121" s="87" t="str">
        <f t="shared" si="29"/>
        <v/>
      </c>
      <c r="Y121" s="87">
        <f t="shared" si="30"/>
        <v>2</v>
      </c>
      <c r="Z121" s="88" t="str">
        <f t="shared" si="31"/>
        <v/>
      </c>
    </row>
    <row r="122" spans="1:26" x14ac:dyDescent="0.25">
      <c r="A122" s="83">
        <v>121</v>
      </c>
      <c r="B122" s="84" t="s">
        <v>355</v>
      </c>
      <c r="C122" s="85" t="s">
        <v>356</v>
      </c>
      <c r="D122" s="86"/>
      <c r="E122" s="86"/>
      <c r="F122" s="86"/>
      <c r="G122" s="86"/>
      <c r="H122" s="86"/>
      <c r="I122" s="86"/>
      <c r="J122" s="86"/>
      <c r="K122" s="86">
        <v>28</v>
      </c>
      <c r="L122" s="86"/>
      <c r="M122" s="86"/>
      <c r="N122" s="86"/>
      <c r="O122" s="86"/>
      <c r="P122" s="86"/>
      <c r="Q122" s="86"/>
      <c r="R122" s="86"/>
      <c r="S122" s="87">
        <f t="shared" si="25"/>
        <v>0</v>
      </c>
      <c r="T122" s="87">
        <f t="shared" si="24"/>
        <v>28</v>
      </c>
      <c r="U122" s="87" t="str">
        <f t="shared" si="26"/>
        <v/>
      </c>
      <c r="V122" s="87" t="str">
        <f t="shared" si="27"/>
        <v/>
      </c>
      <c r="W122" s="87">
        <f t="shared" si="28"/>
        <v>28</v>
      </c>
      <c r="X122" s="87" t="str">
        <f t="shared" si="29"/>
        <v/>
      </c>
      <c r="Y122" s="87">
        <f t="shared" si="30"/>
        <v>28</v>
      </c>
      <c r="Z122" s="88" t="str">
        <f t="shared" si="31"/>
        <v/>
      </c>
    </row>
    <row r="123" spans="1:26" x14ac:dyDescent="0.25">
      <c r="A123" s="83">
        <v>122</v>
      </c>
      <c r="B123" s="84" t="s">
        <v>357</v>
      </c>
      <c r="C123" s="85" t="s">
        <v>358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7">
        <f t="shared" si="25"/>
        <v>0</v>
      </c>
      <c r="T123" s="87" t="str">
        <f t="shared" si="24"/>
        <v/>
      </c>
      <c r="U123" s="87" t="str">
        <f t="shared" si="26"/>
        <v/>
      </c>
      <c r="V123" s="87" t="str">
        <f t="shared" si="27"/>
        <v/>
      </c>
      <c r="W123" s="87">
        <f t="shared" si="28"/>
        <v>0</v>
      </c>
      <c r="X123" s="87" t="str">
        <f t="shared" si="29"/>
        <v/>
      </c>
      <c r="Y123" s="87">
        <f t="shared" si="30"/>
        <v>0</v>
      </c>
      <c r="Z123" s="88" t="str">
        <f t="shared" si="31"/>
        <v/>
      </c>
    </row>
    <row r="124" spans="1:26" x14ac:dyDescent="0.25">
      <c r="A124" s="83">
        <v>123</v>
      </c>
      <c r="B124" s="84" t="s">
        <v>359</v>
      </c>
      <c r="C124" s="85" t="s">
        <v>360</v>
      </c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7">
        <f t="shared" si="25"/>
        <v>0</v>
      </c>
      <c r="T124" s="87" t="str">
        <f t="shared" ref="T124:T155" si="32">IF(AND(ISBLANK(K124),ISBLANK(L124)),"",MAX(K124,L124))</f>
        <v/>
      </c>
      <c r="U124" s="87" t="str">
        <f t="shared" si="26"/>
        <v/>
      </c>
      <c r="V124" s="87" t="str">
        <f t="shared" si="27"/>
        <v/>
      </c>
      <c r="W124" s="87">
        <f t="shared" si="28"/>
        <v>0</v>
      </c>
      <c r="X124" s="87" t="str">
        <f t="shared" si="29"/>
        <v/>
      </c>
      <c r="Y124" s="87">
        <f t="shared" si="30"/>
        <v>0</v>
      </c>
      <c r="Z124" s="88" t="str">
        <f t="shared" si="31"/>
        <v/>
      </c>
    </row>
    <row r="125" spans="1:26" x14ac:dyDescent="0.25">
      <c r="A125" s="83">
        <v>124</v>
      </c>
      <c r="B125" s="84" t="s">
        <v>361</v>
      </c>
      <c r="C125" s="85" t="s">
        <v>362</v>
      </c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7">
        <f t="shared" si="25"/>
        <v>0</v>
      </c>
      <c r="T125" s="87" t="str">
        <f t="shared" si="32"/>
        <v/>
      </c>
      <c r="U125" s="87" t="str">
        <f t="shared" si="26"/>
        <v/>
      </c>
      <c r="V125" s="87" t="str">
        <f t="shared" si="27"/>
        <v/>
      </c>
      <c r="W125" s="87">
        <f t="shared" si="28"/>
        <v>0</v>
      </c>
      <c r="X125" s="87" t="str">
        <f t="shared" si="29"/>
        <v/>
      </c>
      <c r="Y125" s="87">
        <f t="shared" si="30"/>
        <v>0</v>
      </c>
      <c r="Z125" s="88" t="str">
        <f t="shared" si="31"/>
        <v/>
      </c>
    </row>
    <row r="126" spans="1:26" x14ac:dyDescent="0.25">
      <c r="A126" s="83">
        <v>125</v>
      </c>
      <c r="B126" s="84" t="s">
        <v>363</v>
      </c>
      <c r="C126" s="85" t="s">
        <v>364</v>
      </c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7">
        <f t="shared" si="25"/>
        <v>0</v>
      </c>
      <c r="T126" s="87" t="str">
        <f t="shared" si="32"/>
        <v/>
      </c>
      <c r="U126" s="87" t="str">
        <f t="shared" si="26"/>
        <v/>
      </c>
      <c r="V126" s="87" t="str">
        <f t="shared" si="27"/>
        <v/>
      </c>
      <c r="W126" s="87">
        <f t="shared" si="28"/>
        <v>0</v>
      </c>
      <c r="X126" s="87" t="str">
        <f t="shared" si="29"/>
        <v/>
      </c>
      <c r="Y126" s="87">
        <f t="shared" si="30"/>
        <v>0</v>
      </c>
      <c r="Z126" s="88" t="str">
        <f t="shared" si="31"/>
        <v/>
      </c>
    </row>
    <row r="127" spans="1:26" x14ac:dyDescent="0.25">
      <c r="A127" s="83">
        <v>126</v>
      </c>
      <c r="B127" s="84" t="s">
        <v>365</v>
      </c>
      <c r="C127" s="85" t="s">
        <v>366</v>
      </c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7">
        <f t="shared" si="25"/>
        <v>0</v>
      </c>
      <c r="T127" s="87" t="str">
        <f t="shared" si="32"/>
        <v/>
      </c>
      <c r="U127" s="87" t="str">
        <f t="shared" si="26"/>
        <v/>
      </c>
      <c r="V127" s="87" t="str">
        <f t="shared" si="27"/>
        <v/>
      </c>
      <c r="W127" s="87">
        <f t="shared" si="28"/>
        <v>0</v>
      </c>
      <c r="X127" s="87" t="str">
        <f t="shared" si="29"/>
        <v/>
      </c>
      <c r="Y127" s="87">
        <f t="shared" si="30"/>
        <v>0</v>
      </c>
      <c r="Z127" s="88" t="str">
        <f t="shared" si="31"/>
        <v/>
      </c>
    </row>
    <row r="128" spans="1:26" x14ac:dyDescent="0.25">
      <c r="A128" s="83">
        <v>127</v>
      </c>
      <c r="B128" s="84" t="s">
        <v>367</v>
      </c>
      <c r="C128" s="85" t="s">
        <v>368</v>
      </c>
      <c r="D128" s="86"/>
      <c r="E128" s="86"/>
      <c r="F128" s="86"/>
      <c r="G128" s="86"/>
      <c r="H128" s="86"/>
      <c r="I128" s="86"/>
      <c r="J128" s="86"/>
      <c r="K128" s="86">
        <v>3</v>
      </c>
      <c r="L128" s="86"/>
      <c r="M128" s="86"/>
      <c r="N128" s="86"/>
      <c r="O128" s="86"/>
      <c r="P128" s="86"/>
      <c r="Q128" s="86"/>
      <c r="R128" s="86"/>
      <c r="S128" s="87">
        <f t="shared" si="25"/>
        <v>0</v>
      </c>
      <c r="T128" s="87">
        <f t="shared" si="32"/>
        <v>3</v>
      </c>
      <c r="U128" s="87" t="str">
        <f t="shared" si="26"/>
        <v/>
      </c>
      <c r="V128" s="87" t="str">
        <f t="shared" si="27"/>
        <v/>
      </c>
      <c r="W128" s="87">
        <f t="shared" si="28"/>
        <v>3</v>
      </c>
      <c r="X128" s="87" t="str">
        <f t="shared" si="29"/>
        <v/>
      </c>
      <c r="Y128" s="87">
        <f t="shared" si="30"/>
        <v>3</v>
      </c>
      <c r="Z128" s="88" t="str">
        <f t="shared" si="31"/>
        <v/>
      </c>
    </row>
    <row r="129" spans="1:26" x14ac:dyDescent="0.25">
      <c r="A129" s="83">
        <v>128</v>
      </c>
      <c r="B129" s="84" t="s">
        <v>369</v>
      </c>
      <c r="C129" s="85" t="s">
        <v>370</v>
      </c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7">
        <f t="shared" si="25"/>
        <v>0</v>
      </c>
      <c r="T129" s="87" t="str">
        <f t="shared" si="32"/>
        <v/>
      </c>
      <c r="U129" s="87" t="str">
        <f t="shared" si="26"/>
        <v/>
      </c>
      <c r="V129" s="87" t="str">
        <f t="shared" si="27"/>
        <v/>
      </c>
      <c r="W129" s="87">
        <f t="shared" si="28"/>
        <v>0</v>
      </c>
      <c r="X129" s="87" t="str">
        <f t="shared" si="29"/>
        <v/>
      </c>
      <c r="Y129" s="87">
        <f t="shared" si="30"/>
        <v>0</v>
      </c>
      <c r="Z129" s="88" t="str">
        <f t="shared" si="31"/>
        <v/>
      </c>
    </row>
    <row r="130" spans="1:26" x14ac:dyDescent="0.25">
      <c r="A130" s="83">
        <v>129</v>
      </c>
      <c r="B130" s="84" t="s">
        <v>371</v>
      </c>
      <c r="C130" s="85" t="s">
        <v>372</v>
      </c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7">
        <f t="shared" si="25"/>
        <v>0</v>
      </c>
      <c r="T130" s="87" t="str">
        <f t="shared" si="32"/>
        <v/>
      </c>
      <c r="U130" s="87" t="str">
        <f t="shared" si="26"/>
        <v/>
      </c>
      <c r="V130" s="87" t="str">
        <f t="shared" si="27"/>
        <v/>
      </c>
      <c r="W130" s="87">
        <f t="shared" si="28"/>
        <v>0</v>
      </c>
      <c r="X130" s="87" t="str">
        <f t="shared" si="29"/>
        <v/>
      </c>
      <c r="Y130" s="87">
        <f t="shared" si="30"/>
        <v>0</v>
      </c>
      <c r="Z130" s="88" t="str">
        <f t="shared" si="31"/>
        <v/>
      </c>
    </row>
    <row r="131" spans="1:26" x14ac:dyDescent="0.25">
      <c r="A131" s="83">
        <v>130</v>
      </c>
      <c r="B131" s="84" t="s">
        <v>373</v>
      </c>
      <c r="C131" s="85" t="s">
        <v>374</v>
      </c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7">
        <f t="shared" ref="S131:S162" si="33">SUM(E131:J131)</f>
        <v>0</v>
      </c>
      <c r="T131" s="87" t="str">
        <f t="shared" si="32"/>
        <v/>
      </c>
      <c r="U131" s="87" t="str">
        <f t="shared" ref="U131:U162" si="34">IF(AND(ISBLANK(M131),ISBLANK(N131)),"",MAX(M131,N131))</f>
        <v/>
      </c>
      <c r="V131" s="87" t="str">
        <f t="shared" ref="V131:V162" si="35">IF(AND(ISBLANK(O131),ISBLANK(P131)),"",MAX(O131,P131))</f>
        <v/>
      </c>
      <c r="W131" s="87">
        <f t="shared" ref="W131:W162" si="36">D131 + SUM(S131:V131)</f>
        <v>0</v>
      </c>
      <c r="X131" s="87" t="str">
        <f t="shared" ref="X131:X162" si="37">IF(AND(ISBLANK(Q131),ISBLANK(R131)),"",MAX(Q131,R131))</f>
        <v/>
      </c>
      <c r="Y131" s="87">
        <f t="shared" ref="Y131:Y162" si="38">SUM(W131:X131)</f>
        <v>0</v>
      </c>
      <c r="Z131" s="88" t="str">
        <f t="shared" ref="Z131:Z162" si="39">IF(X131="","",VLOOKUP(Y131,Ocjene,2))</f>
        <v/>
      </c>
    </row>
    <row r="132" spans="1:26" x14ac:dyDescent="0.25">
      <c r="A132" s="83">
        <v>131</v>
      </c>
      <c r="B132" s="84" t="s">
        <v>375</v>
      </c>
      <c r="C132" s="85" t="s">
        <v>376</v>
      </c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7">
        <f t="shared" si="33"/>
        <v>0</v>
      </c>
      <c r="T132" s="87" t="str">
        <f t="shared" si="32"/>
        <v/>
      </c>
      <c r="U132" s="87" t="str">
        <f t="shared" si="34"/>
        <v/>
      </c>
      <c r="V132" s="87" t="str">
        <f t="shared" si="35"/>
        <v/>
      </c>
      <c r="W132" s="87">
        <f t="shared" si="36"/>
        <v>0</v>
      </c>
      <c r="X132" s="87" t="str">
        <f t="shared" si="37"/>
        <v/>
      </c>
      <c r="Y132" s="87">
        <f t="shared" si="38"/>
        <v>0</v>
      </c>
      <c r="Z132" s="88" t="str">
        <f t="shared" si="39"/>
        <v/>
      </c>
    </row>
    <row r="133" spans="1:26" x14ac:dyDescent="0.25">
      <c r="A133" s="83">
        <v>132</v>
      </c>
      <c r="B133" s="84" t="s">
        <v>377</v>
      </c>
      <c r="C133" s="85" t="s">
        <v>378</v>
      </c>
      <c r="D133" s="86"/>
      <c r="E133" s="86"/>
      <c r="F133" s="86"/>
      <c r="G133" s="86"/>
      <c r="H133" s="86"/>
      <c r="I133" s="86"/>
      <c r="J133" s="86"/>
      <c r="K133" s="86">
        <v>0</v>
      </c>
      <c r="L133" s="86"/>
      <c r="M133" s="86"/>
      <c r="N133" s="86"/>
      <c r="O133" s="86"/>
      <c r="P133" s="86"/>
      <c r="Q133" s="86"/>
      <c r="R133" s="86"/>
      <c r="S133" s="87">
        <f t="shared" si="33"/>
        <v>0</v>
      </c>
      <c r="T133" s="87">
        <f t="shared" si="32"/>
        <v>0</v>
      </c>
      <c r="U133" s="87" t="str">
        <f t="shared" si="34"/>
        <v/>
      </c>
      <c r="V133" s="87" t="str">
        <f t="shared" si="35"/>
        <v/>
      </c>
      <c r="W133" s="87">
        <f t="shared" si="36"/>
        <v>0</v>
      </c>
      <c r="X133" s="87" t="str">
        <f t="shared" si="37"/>
        <v/>
      </c>
      <c r="Y133" s="87">
        <f t="shared" si="38"/>
        <v>0</v>
      </c>
      <c r="Z133" s="88" t="str">
        <f t="shared" si="39"/>
        <v/>
      </c>
    </row>
    <row r="134" spans="1:26" x14ac:dyDescent="0.25">
      <c r="A134" s="83">
        <v>133</v>
      </c>
      <c r="B134" s="84" t="s">
        <v>379</v>
      </c>
      <c r="C134" s="85" t="s">
        <v>380</v>
      </c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7">
        <f t="shared" si="33"/>
        <v>0</v>
      </c>
      <c r="T134" s="87" t="str">
        <f t="shared" si="32"/>
        <v/>
      </c>
      <c r="U134" s="87" t="str">
        <f t="shared" si="34"/>
        <v/>
      </c>
      <c r="V134" s="87" t="str">
        <f t="shared" si="35"/>
        <v/>
      </c>
      <c r="W134" s="87">
        <f t="shared" si="36"/>
        <v>0</v>
      </c>
      <c r="X134" s="87" t="str">
        <f t="shared" si="37"/>
        <v/>
      </c>
      <c r="Y134" s="87">
        <f t="shared" si="38"/>
        <v>0</v>
      </c>
      <c r="Z134" s="88" t="str">
        <f t="shared" si="39"/>
        <v/>
      </c>
    </row>
    <row r="135" spans="1:26" x14ac:dyDescent="0.25">
      <c r="A135" s="83">
        <v>134</v>
      </c>
      <c r="B135" s="84" t="s">
        <v>381</v>
      </c>
      <c r="C135" s="85" t="s">
        <v>382</v>
      </c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7">
        <f t="shared" si="33"/>
        <v>0</v>
      </c>
      <c r="T135" s="87" t="str">
        <f t="shared" si="32"/>
        <v/>
      </c>
      <c r="U135" s="87" t="str">
        <f t="shared" si="34"/>
        <v/>
      </c>
      <c r="V135" s="87" t="str">
        <f t="shared" si="35"/>
        <v/>
      </c>
      <c r="W135" s="87">
        <f t="shared" si="36"/>
        <v>0</v>
      </c>
      <c r="X135" s="87" t="str">
        <f t="shared" si="37"/>
        <v/>
      </c>
      <c r="Y135" s="87">
        <f t="shared" si="38"/>
        <v>0</v>
      </c>
      <c r="Z135" s="88" t="str">
        <f t="shared" si="39"/>
        <v/>
      </c>
    </row>
    <row r="136" spans="1:26" x14ac:dyDescent="0.25">
      <c r="A136" s="83">
        <v>135</v>
      </c>
      <c r="B136" s="84" t="s">
        <v>383</v>
      </c>
      <c r="C136" s="85" t="s">
        <v>384</v>
      </c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7">
        <f t="shared" si="33"/>
        <v>0</v>
      </c>
      <c r="T136" s="87" t="str">
        <f t="shared" si="32"/>
        <v/>
      </c>
      <c r="U136" s="87" t="str">
        <f t="shared" si="34"/>
        <v/>
      </c>
      <c r="V136" s="87" t="str">
        <f t="shared" si="35"/>
        <v/>
      </c>
      <c r="W136" s="87">
        <f t="shared" si="36"/>
        <v>0</v>
      </c>
      <c r="X136" s="87" t="str">
        <f t="shared" si="37"/>
        <v/>
      </c>
      <c r="Y136" s="87">
        <f t="shared" si="38"/>
        <v>0</v>
      </c>
      <c r="Z136" s="88" t="str">
        <f t="shared" si="39"/>
        <v/>
      </c>
    </row>
    <row r="137" spans="1:26" x14ac:dyDescent="0.25">
      <c r="A137" s="83">
        <v>136</v>
      </c>
      <c r="B137" s="84" t="s">
        <v>385</v>
      </c>
      <c r="C137" s="85" t="s">
        <v>386</v>
      </c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7">
        <f t="shared" si="33"/>
        <v>0</v>
      </c>
      <c r="T137" s="87" t="str">
        <f t="shared" si="32"/>
        <v/>
      </c>
      <c r="U137" s="87" t="str">
        <f t="shared" si="34"/>
        <v/>
      </c>
      <c r="V137" s="87" t="str">
        <f t="shared" si="35"/>
        <v/>
      </c>
      <c r="W137" s="87">
        <f t="shared" si="36"/>
        <v>0</v>
      </c>
      <c r="X137" s="87" t="str">
        <f t="shared" si="37"/>
        <v/>
      </c>
      <c r="Y137" s="87">
        <f t="shared" si="38"/>
        <v>0</v>
      </c>
      <c r="Z137" s="88" t="str">
        <f t="shared" si="39"/>
        <v/>
      </c>
    </row>
    <row r="138" spans="1:26" x14ac:dyDescent="0.25">
      <c r="A138" s="83">
        <v>137</v>
      </c>
      <c r="B138" s="84" t="s">
        <v>387</v>
      </c>
      <c r="C138" s="85" t="s">
        <v>388</v>
      </c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7">
        <f t="shared" si="33"/>
        <v>0</v>
      </c>
      <c r="T138" s="87" t="str">
        <f t="shared" si="32"/>
        <v/>
      </c>
      <c r="U138" s="87" t="str">
        <f t="shared" si="34"/>
        <v/>
      </c>
      <c r="V138" s="87" t="str">
        <f t="shared" si="35"/>
        <v/>
      </c>
      <c r="W138" s="87">
        <f t="shared" si="36"/>
        <v>0</v>
      </c>
      <c r="X138" s="87" t="str">
        <f t="shared" si="37"/>
        <v/>
      </c>
      <c r="Y138" s="87">
        <f t="shared" si="38"/>
        <v>0</v>
      </c>
      <c r="Z138" s="88" t="str">
        <f t="shared" si="39"/>
        <v/>
      </c>
    </row>
    <row r="139" spans="1:26" x14ac:dyDescent="0.25">
      <c r="A139" s="83">
        <v>138</v>
      </c>
      <c r="B139" s="84" t="s">
        <v>389</v>
      </c>
      <c r="C139" s="85" t="s">
        <v>390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7">
        <f t="shared" si="33"/>
        <v>0</v>
      </c>
      <c r="T139" s="87" t="str">
        <f t="shared" si="32"/>
        <v/>
      </c>
      <c r="U139" s="87" t="str">
        <f t="shared" si="34"/>
        <v/>
      </c>
      <c r="V139" s="87" t="str">
        <f t="shared" si="35"/>
        <v/>
      </c>
      <c r="W139" s="87">
        <f t="shared" si="36"/>
        <v>0</v>
      </c>
      <c r="X139" s="87" t="str">
        <f t="shared" si="37"/>
        <v/>
      </c>
      <c r="Y139" s="87">
        <f t="shared" si="38"/>
        <v>0</v>
      </c>
      <c r="Z139" s="88" t="str">
        <f t="shared" si="39"/>
        <v/>
      </c>
    </row>
    <row r="140" spans="1:26" x14ac:dyDescent="0.25">
      <c r="A140" s="83">
        <v>139</v>
      </c>
      <c r="B140" s="84" t="s">
        <v>391</v>
      </c>
      <c r="C140" s="85" t="s">
        <v>392</v>
      </c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7">
        <f t="shared" si="33"/>
        <v>0</v>
      </c>
      <c r="T140" s="87" t="str">
        <f t="shared" si="32"/>
        <v/>
      </c>
      <c r="U140" s="87" t="str">
        <f t="shared" si="34"/>
        <v/>
      </c>
      <c r="V140" s="87" t="str">
        <f t="shared" si="35"/>
        <v/>
      </c>
      <c r="W140" s="87">
        <f t="shared" si="36"/>
        <v>0</v>
      </c>
      <c r="X140" s="87" t="str">
        <f t="shared" si="37"/>
        <v/>
      </c>
      <c r="Y140" s="87">
        <f t="shared" si="38"/>
        <v>0</v>
      </c>
      <c r="Z140" s="88" t="str">
        <f t="shared" si="39"/>
        <v/>
      </c>
    </row>
    <row r="141" spans="1:26" x14ac:dyDescent="0.25">
      <c r="A141" s="83">
        <v>140</v>
      </c>
      <c r="B141" s="84" t="s">
        <v>393</v>
      </c>
      <c r="C141" s="85" t="s">
        <v>394</v>
      </c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7">
        <f t="shared" si="33"/>
        <v>0</v>
      </c>
      <c r="T141" s="87" t="str">
        <f t="shared" si="32"/>
        <v/>
      </c>
      <c r="U141" s="87" t="str">
        <f t="shared" si="34"/>
        <v/>
      </c>
      <c r="V141" s="87" t="str">
        <f t="shared" si="35"/>
        <v/>
      </c>
      <c r="W141" s="87">
        <f t="shared" si="36"/>
        <v>0</v>
      </c>
      <c r="X141" s="87" t="str">
        <f t="shared" si="37"/>
        <v/>
      </c>
      <c r="Y141" s="87">
        <f t="shared" si="38"/>
        <v>0</v>
      </c>
      <c r="Z141" s="88" t="str">
        <f t="shared" si="39"/>
        <v/>
      </c>
    </row>
    <row r="142" spans="1:26" x14ac:dyDescent="0.25">
      <c r="A142" s="83">
        <v>141</v>
      </c>
      <c r="B142" s="84" t="s">
        <v>395</v>
      </c>
      <c r="C142" s="85" t="s">
        <v>396</v>
      </c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7">
        <f t="shared" si="33"/>
        <v>0</v>
      </c>
      <c r="T142" s="87" t="str">
        <f t="shared" si="32"/>
        <v/>
      </c>
      <c r="U142" s="87" t="str">
        <f t="shared" si="34"/>
        <v/>
      </c>
      <c r="V142" s="87" t="str">
        <f t="shared" si="35"/>
        <v/>
      </c>
      <c r="W142" s="87">
        <f t="shared" si="36"/>
        <v>0</v>
      </c>
      <c r="X142" s="87" t="str">
        <f t="shared" si="37"/>
        <v/>
      </c>
      <c r="Y142" s="87">
        <f t="shared" si="38"/>
        <v>0</v>
      </c>
      <c r="Z142" s="88" t="str">
        <f t="shared" si="39"/>
        <v/>
      </c>
    </row>
    <row r="143" spans="1:26" x14ac:dyDescent="0.25">
      <c r="A143" s="83">
        <v>142</v>
      </c>
      <c r="B143" s="84" t="s">
        <v>397</v>
      </c>
      <c r="C143" s="85" t="s">
        <v>398</v>
      </c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7">
        <f t="shared" si="33"/>
        <v>0</v>
      </c>
      <c r="T143" s="87" t="str">
        <f t="shared" si="32"/>
        <v/>
      </c>
      <c r="U143" s="87" t="str">
        <f t="shared" si="34"/>
        <v/>
      </c>
      <c r="V143" s="87" t="str">
        <f t="shared" si="35"/>
        <v/>
      </c>
      <c r="W143" s="87">
        <f t="shared" si="36"/>
        <v>0</v>
      </c>
      <c r="X143" s="87" t="str">
        <f t="shared" si="37"/>
        <v/>
      </c>
      <c r="Y143" s="87">
        <f t="shared" si="38"/>
        <v>0</v>
      </c>
      <c r="Z143" s="88" t="str">
        <f t="shared" si="39"/>
        <v/>
      </c>
    </row>
    <row r="144" spans="1:26" x14ac:dyDescent="0.25">
      <c r="A144" s="83">
        <v>143</v>
      </c>
      <c r="B144" s="84" t="s">
        <v>399</v>
      </c>
      <c r="C144" s="85" t="s">
        <v>400</v>
      </c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7">
        <f t="shared" si="33"/>
        <v>0</v>
      </c>
      <c r="T144" s="87" t="str">
        <f t="shared" si="32"/>
        <v/>
      </c>
      <c r="U144" s="87" t="str">
        <f t="shared" si="34"/>
        <v/>
      </c>
      <c r="V144" s="87" t="str">
        <f t="shared" si="35"/>
        <v/>
      </c>
      <c r="W144" s="87">
        <f t="shared" si="36"/>
        <v>0</v>
      </c>
      <c r="X144" s="87" t="str">
        <f t="shared" si="37"/>
        <v/>
      </c>
      <c r="Y144" s="87">
        <f t="shared" si="38"/>
        <v>0</v>
      </c>
      <c r="Z144" s="88" t="str">
        <f t="shared" si="39"/>
        <v/>
      </c>
    </row>
    <row r="145" spans="1:26" x14ac:dyDescent="0.25">
      <c r="A145" s="83">
        <v>144</v>
      </c>
      <c r="B145" s="84" t="s">
        <v>401</v>
      </c>
      <c r="C145" s="85" t="s">
        <v>402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7">
        <f t="shared" si="33"/>
        <v>0</v>
      </c>
      <c r="T145" s="87" t="str">
        <f t="shared" si="32"/>
        <v/>
      </c>
      <c r="U145" s="87" t="str">
        <f t="shared" si="34"/>
        <v/>
      </c>
      <c r="V145" s="87" t="str">
        <f t="shared" si="35"/>
        <v/>
      </c>
      <c r="W145" s="87">
        <f t="shared" si="36"/>
        <v>0</v>
      </c>
      <c r="X145" s="87" t="str">
        <f t="shared" si="37"/>
        <v/>
      </c>
      <c r="Y145" s="87">
        <f t="shared" si="38"/>
        <v>0</v>
      </c>
      <c r="Z145" s="88" t="str">
        <f t="shared" si="39"/>
        <v/>
      </c>
    </row>
    <row r="146" spans="1:26" x14ac:dyDescent="0.25">
      <c r="A146" s="83">
        <v>145</v>
      </c>
      <c r="B146" s="84" t="s">
        <v>403</v>
      </c>
      <c r="C146" s="85" t="s">
        <v>404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7">
        <f t="shared" si="33"/>
        <v>0</v>
      </c>
      <c r="T146" s="87" t="str">
        <f t="shared" si="32"/>
        <v/>
      </c>
      <c r="U146" s="87" t="str">
        <f t="shared" si="34"/>
        <v/>
      </c>
      <c r="V146" s="87" t="str">
        <f t="shared" si="35"/>
        <v/>
      </c>
      <c r="W146" s="87">
        <f t="shared" si="36"/>
        <v>0</v>
      </c>
      <c r="X146" s="87" t="str">
        <f t="shared" si="37"/>
        <v/>
      </c>
      <c r="Y146" s="87">
        <f t="shared" si="38"/>
        <v>0</v>
      </c>
      <c r="Z146" s="88" t="str">
        <f t="shared" si="39"/>
        <v/>
      </c>
    </row>
    <row r="147" spans="1:26" x14ac:dyDescent="0.25">
      <c r="A147" s="83">
        <v>146</v>
      </c>
      <c r="B147" s="84" t="s">
        <v>405</v>
      </c>
      <c r="C147" s="85" t="s">
        <v>406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7">
        <f t="shared" si="33"/>
        <v>0</v>
      </c>
      <c r="T147" s="87" t="str">
        <f t="shared" si="32"/>
        <v/>
      </c>
      <c r="U147" s="87" t="str">
        <f t="shared" si="34"/>
        <v/>
      </c>
      <c r="V147" s="87" t="str">
        <f t="shared" si="35"/>
        <v/>
      </c>
      <c r="W147" s="87">
        <f t="shared" si="36"/>
        <v>0</v>
      </c>
      <c r="X147" s="87" t="str">
        <f t="shared" si="37"/>
        <v/>
      </c>
      <c r="Y147" s="87">
        <f t="shared" si="38"/>
        <v>0</v>
      </c>
      <c r="Z147" s="88" t="str">
        <f t="shared" si="39"/>
        <v/>
      </c>
    </row>
    <row r="148" spans="1:26" x14ac:dyDescent="0.25">
      <c r="A148" s="83">
        <v>147</v>
      </c>
      <c r="B148" s="84" t="s">
        <v>407</v>
      </c>
      <c r="C148" s="85" t="s">
        <v>408</v>
      </c>
      <c r="D148" s="86"/>
      <c r="E148" s="86"/>
      <c r="F148" s="86"/>
      <c r="G148" s="86"/>
      <c r="H148" s="86"/>
      <c r="I148" s="86"/>
      <c r="J148" s="86"/>
      <c r="K148" s="86">
        <v>28</v>
      </c>
      <c r="L148" s="86"/>
      <c r="M148" s="86"/>
      <c r="N148" s="86"/>
      <c r="O148" s="86"/>
      <c r="P148" s="86"/>
      <c r="Q148" s="86"/>
      <c r="R148" s="86"/>
      <c r="S148" s="87">
        <f t="shared" si="33"/>
        <v>0</v>
      </c>
      <c r="T148" s="87">
        <f t="shared" si="32"/>
        <v>28</v>
      </c>
      <c r="U148" s="87" t="str">
        <f t="shared" si="34"/>
        <v/>
      </c>
      <c r="V148" s="87" t="str">
        <f t="shared" si="35"/>
        <v/>
      </c>
      <c r="W148" s="87">
        <f t="shared" si="36"/>
        <v>28</v>
      </c>
      <c r="X148" s="87" t="str">
        <f t="shared" si="37"/>
        <v/>
      </c>
      <c r="Y148" s="87">
        <f t="shared" si="38"/>
        <v>28</v>
      </c>
      <c r="Z148" s="88" t="str">
        <f t="shared" si="39"/>
        <v/>
      </c>
    </row>
    <row r="149" spans="1:26" x14ac:dyDescent="0.25">
      <c r="A149" s="83">
        <v>148</v>
      </c>
      <c r="B149" s="84" t="s">
        <v>409</v>
      </c>
      <c r="C149" s="85" t="s">
        <v>410</v>
      </c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7">
        <f t="shared" si="33"/>
        <v>0</v>
      </c>
      <c r="T149" s="87" t="str">
        <f t="shared" si="32"/>
        <v/>
      </c>
      <c r="U149" s="87" t="str">
        <f t="shared" si="34"/>
        <v/>
      </c>
      <c r="V149" s="87" t="str">
        <f t="shared" si="35"/>
        <v/>
      </c>
      <c r="W149" s="87">
        <f t="shared" si="36"/>
        <v>0</v>
      </c>
      <c r="X149" s="87" t="str">
        <f t="shared" si="37"/>
        <v/>
      </c>
      <c r="Y149" s="87">
        <f t="shared" si="38"/>
        <v>0</v>
      </c>
      <c r="Z149" s="88" t="str">
        <f t="shared" si="39"/>
        <v/>
      </c>
    </row>
    <row r="150" spans="1:26" x14ac:dyDescent="0.25">
      <c r="A150" s="83">
        <v>149</v>
      </c>
      <c r="B150" s="84" t="s">
        <v>411</v>
      </c>
      <c r="C150" s="85" t="s">
        <v>412</v>
      </c>
      <c r="D150" s="86"/>
      <c r="E150" s="86"/>
      <c r="F150" s="86"/>
      <c r="G150" s="86"/>
      <c r="H150" s="86"/>
      <c r="I150" s="86"/>
      <c r="J150" s="86"/>
      <c r="K150" s="86">
        <v>25</v>
      </c>
      <c r="L150" s="86"/>
      <c r="M150" s="86"/>
      <c r="N150" s="86"/>
      <c r="O150" s="86"/>
      <c r="P150" s="86"/>
      <c r="Q150" s="86"/>
      <c r="R150" s="86"/>
      <c r="S150" s="87">
        <f t="shared" si="33"/>
        <v>0</v>
      </c>
      <c r="T150" s="87">
        <f t="shared" si="32"/>
        <v>25</v>
      </c>
      <c r="U150" s="87" t="str">
        <f t="shared" si="34"/>
        <v/>
      </c>
      <c r="V150" s="87" t="str">
        <f t="shared" si="35"/>
        <v/>
      </c>
      <c r="W150" s="87">
        <f t="shared" si="36"/>
        <v>25</v>
      </c>
      <c r="X150" s="87" t="str">
        <f t="shared" si="37"/>
        <v/>
      </c>
      <c r="Y150" s="87">
        <f t="shared" si="38"/>
        <v>25</v>
      </c>
      <c r="Z150" s="88" t="str">
        <f t="shared" si="39"/>
        <v/>
      </c>
    </row>
    <row r="151" spans="1:26" x14ac:dyDescent="0.25">
      <c r="A151" s="83">
        <v>150</v>
      </c>
      <c r="B151" s="84" t="s">
        <v>413</v>
      </c>
      <c r="C151" s="85" t="s">
        <v>414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7">
        <f t="shared" si="33"/>
        <v>0</v>
      </c>
      <c r="T151" s="87" t="str">
        <f t="shared" si="32"/>
        <v/>
      </c>
      <c r="U151" s="87" t="str">
        <f t="shared" si="34"/>
        <v/>
      </c>
      <c r="V151" s="87" t="str">
        <f t="shared" si="35"/>
        <v/>
      </c>
      <c r="W151" s="87">
        <f t="shared" si="36"/>
        <v>0</v>
      </c>
      <c r="X151" s="87" t="str">
        <f t="shared" si="37"/>
        <v/>
      </c>
      <c r="Y151" s="87">
        <f t="shared" si="38"/>
        <v>0</v>
      </c>
      <c r="Z151" s="88" t="str">
        <f t="shared" si="39"/>
        <v/>
      </c>
    </row>
    <row r="152" spans="1:26" x14ac:dyDescent="0.25">
      <c r="A152" s="83">
        <v>151</v>
      </c>
      <c r="B152" s="84" t="s">
        <v>415</v>
      </c>
      <c r="C152" s="85" t="s">
        <v>416</v>
      </c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7">
        <f t="shared" si="33"/>
        <v>0</v>
      </c>
      <c r="T152" s="87" t="str">
        <f t="shared" si="32"/>
        <v/>
      </c>
      <c r="U152" s="87" t="str">
        <f t="shared" si="34"/>
        <v/>
      </c>
      <c r="V152" s="87" t="str">
        <f t="shared" si="35"/>
        <v/>
      </c>
      <c r="W152" s="87">
        <f t="shared" si="36"/>
        <v>0</v>
      </c>
      <c r="X152" s="87" t="str">
        <f t="shared" si="37"/>
        <v/>
      </c>
      <c r="Y152" s="87">
        <f t="shared" si="38"/>
        <v>0</v>
      </c>
      <c r="Z152" s="88" t="str">
        <f t="shared" si="39"/>
        <v/>
      </c>
    </row>
    <row r="153" spans="1:26" x14ac:dyDescent="0.25">
      <c r="A153" s="83">
        <v>152</v>
      </c>
      <c r="B153" s="84" t="s">
        <v>417</v>
      </c>
      <c r="C153" s="85" t="s">
        <v>418</v>
      </c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7">
        <f t="shared" si="33"/>
        <v>0</v>
      </c>
      <c r="T153" s="87" t="str">
        <f t="shared" si="32"/>
        <v/>
      </c>
      <c r="U153" s="87" t="str">
        <f t="shared" si="34"/>
        <v/>
      </c>
      <c r="V153" s="87" t="str">
        <f t="shared" si="35"/>
        <v/>
      </c>
      <c r="W153" s="87">
        <f t="shared" si="36"/>
        <v>0</v>
      </c>
      <c r="X153" s="87" t="str">
        <f t="shared" si="37"/>
        <v/>
      </c>
      <c r="Y153" s="87">
        <f t="shared" si="38"/>
        <v>0</v>
      </c>
      <c r="Z153" s="88" t="str">
        <f t="shared" si="39"/>
        <v/>
      </c>
    </row>
    <row r="154" spans="1:26" x14ac:dyDescent="0.25">
      <c r="A154" s="83">
        <v>153</v>
      </c>
      <c r="B154" s="84" t="s">
        <v>419</v>
      </c>
      <c r="C154" s="85" t="s">
        <v>420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7">
        <f t="shared" si="33"/>
        <v>0</v>
      </c>
      <c r="T154" s="87" t="str">
        <f t="shared" si="32"/>
        <v/>
      </c>
      <c r="U154" s="87" t="str">
        <f t="shared" si="34"/>
        <v/>
      </c>
      <c r="V154" s="87" t="str">
        <f t="shared" si="35"/>
        <v/>
      </c>
      <c r="W154" s="87">
        <f t="shared" si="36"/>
        <v>0</v>
      </c>
      <c r="X154" s="87" t="str">
        <f t="shared" si="37"/>
        <v/>
      </c>
      <c r="Y154" s="87">
        <f t="shared" si="38"/>
        <v>0</v>
      </c>
      <c r="Z154" s="88" t="str">
        <f t="shared" si="39"/>
        <v/>
      </c>
    </row>
    <row r="155" spans="1:26" x14ac:dyDescent="0.25">
      <c r="A155" s="83">
        <v>154</v>
      </c>
      <c r="B155" s="84" t="s">
        <v>421</v>
      </c>
      <c r="C155" s="85" t="s">
        <v>422</v>
      </c>
      <c r="D155" s="86"/>
      <c r="E155" s="86"/>
      <c r="F155" s="86"/>
      <c r="G155" s="86"/>
      <c r="H155" s="86"/>
      <c r="I155" s="86"/>
      <c r="J155" s="86"/>
      <c r="K155" s="86">
        <v>0</v>
      </c>
      <c r="L155" s="86"/>
      <c r="M155" s="86"/>
      <c r="N155" s="86"/>
      <c r="O155" s="86"/>
      <c r="P155" s="86"/>
      <c r="Q155" s="86"/>
      <c r="R155" s="86"/>
      <c r="S155" s="87">
        <f t="shared" si="33"/>
        <v>0</v>
      </c>
      <c r="T155" s="87">
        <f t="shared" si="32"/>
        <v>0</v>
      </c>
      <c r="U155" s="87" t="str">
        <f t="shared" si="34"/>
        <v/>
      </c>
      <c r="V155" s="87" t="str">
        <f t="shared" si="35"/>
        <v/>
      </c>
      <c r="W155" s="87">
        <f t="shared" si="36"/>
        <v>0</v>
      </c>
      <c r="X155" s="87" t="str">
        <f t="shared" si="37"/>
        <v/>
      </c>
      <c r="Y155" s="87">
        <f t="shared" si="38"/>
        <v>0</v>
      </c>
      <c r="Z155" s="88" t="str">
        <f t="shared" si="39"/>
        <v/>
      </c>
    </row>
    <row r="156" spans="1:26" x14ac:dyDescent="0.25">
      <c r="A156" s="83">
        <v>155</v>
      </c>
      <c r="B156" s="84" t="s">
        <v>423</v>
      </c>
      <c r="C156" s="85" t="s">
        <v>424</v>
      </c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7">
        <f t="shared" si="33"/>
        <v>0</v>
      </c>
      <c r="T156" s="87" t="str">
        <f t="shared" ref="T156:T174" si="40">IF(AND(ISBLANK(K156),ISBLANK(L156)),"",MAX(K156,L156))</f>
        <v/>
      </c>
      <c r="U156" s="87" t="str">
        <f t="shared" si="34"/>
        <v/>
      </c>
      <c r="V156" s="87" t="str">
        <f t="shared" si="35"/>
        <v/>
      </c>
      <c r="W156" s="87">
        <f t="shared" si="36"/>
        <v>0</v>
      </c>
      <c r="X156" s="87" t="str">
        <f t="shared" si="37"/>
        <v/>
      </c>
      <c r="Y156" s="87">
        <f t="shared" si="38"/>
        <v>0</v>
      </c>
      <c r="Z156" s="88" t="str">
        <f t="shared" si="39"/>
        <v/>
      </c>
    </row>
    <row r="157" spans="1:26" x14ac:dyDescent="0.25">
      <c r="A157" s="83">
        <v>156</v>
      </c>
      <c r="B157" s="84" t="s">
        <v>425</v>
      </c>
      <c r="C157" s="85" t="s">
        <v>426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7">
        <f t="shared" si="33"/>
        <v>0</v>
      </c>
      <c r="T157" s="87" t="str">
        <f t="shared" si="40"/>
        <v/>
      </c>
      <c r="U157" s="87" t="str">
        <f t="shared" si="34"/>
        <v/>
      </c>
      <c r="V157" s="87" t="str">
        <f t="shared" si="35"/>
        <v/>
      </c>
      <c r="W157" s="87">
        <f t="shared" si="36"/>
        <v>0</v>
      </c>
      <c r="X157" s="87" t="str">
        <f t="shared" si="37"/>
        <v/>
      </c>
      <c r="Y157" s="87">
        <f t="shared" si="38"/>
        <v>0</v>
      </c>
      <c r="Z157" s="88" t="str">
        <f t="shared" si="39"/>
        <v/>
      </c>
    </row>
    <row r="158" spans="1:26" x14ac:dyDescent="0.25">
      <c r="A158" s="83">
        <v>157</v>
      </c>
      <c r="B158" s="84" t="s">
        <v>427</v>
      </c>
      <c r="C158" s="85" t="s">
        <v>428</v>
      </c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7">
        <f t="shared" si="33"/>
        <v>0</v>
      </c>
      <c r="T158" s="87" t="str">
        <f t="shared" si="40"/>
        <v/>
      </c>
      <c r="U158" s="87" t="str">
        <f t="shared" si="34"/>
        <v/>
      </c>
      <c r="V158" s="87" t="str">
        <f t="shared" si="35"/>
        <v/>
      </c>
      <c r="W158" s="87">
        <f t="shared" si="36"/>
        <v>0</v>
      </c>
      <c r="X158" s="87" t="str">
        <f t="shared" si="37"/>
        <v/>
      </c>
      <c r="Y158" s="87">
        <f t="shared" si="38"/>
        <v>0</v>
      </c>
      <c r="Z158" s="88" t="str">
        <f t="shared" si="39"/>
        <v/>
      </c>
    </row>
    <row r="159" spans="1:26" x14ac:dyDescent="0.25">
      <c r="A159" s="83">
        <v>158</v>
      </c>
      <c r="B159" s="84" t="s">
        <v>429</v>
      </c>
      <c r="C159" s="85" t="s">
        <v>430</v>
      </c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7">
        <f t="shared" si="33"/>
        <v>0</v>
      </c>
      <c r="T159" s="87" t="str">
        <f t="shared" si="40"/>
        <v/>
      </c>
      <c r="U159" s="87" t="str">
        <f t="shared" si="34"/>
        <v/>
      </c>
      <c r="V159" s="87" t="str">
        <f t="shared" si="35"/>
        <v/>
      </c>
      <c r="W159" s="87">
        <f t="shared" si="36"/>
        <v>0</v>
      </c>
      <c r="X159" s="87" t="str">
        <f t="shared" si="37"/>
        <v/>
      </c>
      <c r="Y159" s="87">
        <f t="shared" si="38"/>
        <v>0</v>
      </c>
      <c r="Z159" s="88" t="str">
        <f t="shared" si="39"/>
        <v/>
      </c>
    </row>
    <row r="160" spans="1:26" x14ac:dyDescent="0.25">
      <c r="A160" s="83">
        <v>159</v>
      </c>
      <c r="B160" s="84" t="s">
        <v>431</v>
      </c>
      <c r="C160" s="85" t="s">
        <v>432</v>
      </c>
      <c r="D160" s="86"/>
      <c r="E160" s="86"/>
      <c r="F160" s="86"/>
      <c r="G160" s="86"/>
      <c r="H160" s="86"/>
      <c r="I160" s="86"/>
      <c r="J160" s="86"/>
      <c r="K160" s="86">
        <v>16</v>
      </c>
      <c r="L160" s="86"/>
      <c r="M160" s="86"/>
      <c r="N160" s="86"/>
      <c r="O160" s="86"/>
      <c r="P160" s="86"/>
      <c r="Q160" s="86"/>
      <c r="R160" s="86"/>
      <c r="S160" s="87">
        <f t="shared" si="33"/>
        <v>0</v>
      </c>
      <c r="T160" s="87">
        <f t="shared" si="40"/>
        <v>16</v>
      </c>
      <c r="U160" s="87" t="str">
        <f t="shared" si="34"/>
        <v/>
      </c>
      <c r="V160" s="87" t="str">
        <f t="shared" si="35"/>
        <v/>
      </c>
      <c r="W160" s="87">
        <f t="shared" si="36"/>
        <v>16</v>
      </c>
      <c r="X160" s="87" t="str">
        <f t="shared" si="37"/>
        <v/>
      </c>
      <c r="Y160" s="87">
        <f t="shared" si="38"/>
        <v>16</v>
      </c>
      <c r="Z160" s="88" t="str">
        <f t="shared" si="39"/>
        <v/>
      </c>
    </row>
    <row r="161" spans="1:26" x14ac:dyDescent="0.25">
      <c r="A161" s="83">
        <v>160</v>
      </c>
      <c r="B161" s="84" t="s">
        <v>433</v>
      </c>
      <c r="C161" s="85" t="s">
        <v>434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7">
        <f t="shared" si="33"/>
        <v>0</v>
      </c>
      <c r="T161" s="87" t="str">
        <f t="shared" si="40"/>
        <v/>
      </c>
      <c r="U161" s="87" t="str">
        <f t="shared" si="34"/>
        <v/>
      </c>
      <c r="V161" s="87" t="str">
        <f t="shared" si="35"/>
        <v/>
      </c>
      <c r="W161" s="87">
        <f t="shared" si="36"/>
        <v>0</v>
      </c>
      <c r="X161" s="87" t="str">
        <f t="shared" si="37"/>
        <v/>
      </c>
      <c r="Y161" s="87">
        <f t="shared" si="38"/>
        <v>0</v>
      </c>
      <c r="Z161" s="88" t="str">
        <f t="shared" si="39"/>
        <v/>
      </c>
    </row>
    <row r="162" spans="1:26" x14ac:dyDescent="0.25">
      <c r="A162" s="83">
        <v>161</v>
      </c>
      <c r="B162" s="84" t="s">
        <v>435</v>
      </c>
      <c r="C162" s="85" t="s">
        <v>436</v>
      </c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7">
        <f t="shared" si="33"/>
        <v>0</v>
      </c>
      <c r="T162" s="87" t="str">
        <f t="shared" si="40"/>
        <v/>
      </c>
      <c r="U162" s="87" t="str">
        <f t="shared" si="34"/>
        <v/>
      </c>
      <c r="V162" s="87" t="str">
        <f t="shared" si="35"/>
        <v/>
      </c>
      <c r="W162" s="87">
        <f t="shared" si="36"/>
        <v>0</v>
      </c>
      <c r="X162" s="87" t="str">
        <f t="shared" si="37"/>
        <v/>
      </c>
      <c r="Y162" s="87">
        <f t="shared" si="38"/>
        <v>0</v>
      </c>
      <c r="Z162" s="88" t="str">
        <f t="shared" si="39"/>
        <v/>
      </c>
    </row>
    <row r="163" spans="1:26" x14ac:dyDescent="0.25">
      <c r="A163" s="83">
        <v>162</v>
      </c>
      <c r="B163" s="84" t="s">
        <v>437</v>
      </c>
      <c r="C163" s="85" t="s">
        <v>438</v>
      </c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7">
        <f t="shared" ref="S163:S174" si="41">SUM(E163:J163)</f>
        <v>0</v>
      </c>
      <c r="T163" s="87" t="str">
        <f t="shared" si="40"/>
        <v/>
      </c>
      <c r="U163" s="87" t="str">
        <f t="shared" ref="U163:U174" si="42">IF(AND(ISBLANK(M163),ISBLANK(N163)),"",MAX(M163,N163))</f>
        <v/>
      </c>
      <c r="V163" s="87" t="str">
        <f t="shared" ref="V163:V174" si="43">IF(AND(ISBLANK(O163),ISBLANK(P163)),"",MAX(O163,P163))</f>
        <v/>
      </c>
      <c r="W163" s="87">
        <f t="shared" ref="W163:W174" si="44">D163 + SUM(S163:V163)</f>
        <v>0</v>
      </c>
      <c r="X163" s="87" t="str">
        <f t="shared" ref="X163:X174" si="45">IF(AND(ISBLANK(Q163),ISBLANK(R163)),"",MAX(Q163,R163))</f>
        <v/>
      </c>
      <c r="Y163" s="87">
        <f t="shared" ref="Y163:Y174" si="46">SUM(W163:X163)</f>
        <v>0</v>
      </c>
      <c r="Z163" s="88" t="str">
        <f t="shared" ref="Z163:Z174" si="47">IF(X163="","",VLOOKUP(Y163,Ocjene,2))</f>
        <v/>
      </c>
    </row>
    <row r="164" spans="1:26" x14ac:dyDescent="0.25">
      <c r="A164" s="83">
        <v>163</v>
      </c>
      <c r="B164" s="84" t="s">
        <v>439</v>
      </c>
      <c r="C164" s="85" t="s">
        <v>440</v>
      </c>
      <c r="D164" s="86"/>
      <c r="E164" s="86"/>
      <c r="F164" s="86"/>
      <c r="G164" s="86"/>
      <c r="H164" s="86"/>
      <c r="I164" s="86"/>
      <c r="J164" s="86"/>
      <c r="K164" s="86">
        <v>0</v>
      </c>
      <c r="L164" s="86"/>
      <c r="M164" s="86"/>
      <c r="N164" s="86"/>
      <c r="O164" s="86"/>
      <c r="P164" s="86"/>
      <c r="Q164" s="86"/>
      <c r="R164" s="86"/>
      <c r="S164" s="87">
        <f t="shared" si="41"/>
        <v>0</v>
      </c>
      <c r="T164" s="87">
        <f t="shared" si="40"/>
        <v>0</v>
      </c>
      <c r="U164" s="87" t="str">
        <f t="shared" si="42"/>
        <v/>
      </c>
      <c r="V164" s="87" t="str">
        <f t="shared" si="43"/>
        <v/>
      </c>
      <c r="W164" s="87">
        <f t="shared" si="44"/>
        <v>0</v>
      </c>
      <c r="X164" s="87" t="str">
        <f t="shared" si="45"/>
        <v/>
      </c>
      <c r="Y164" s="87">
        <f t="shared" si="46"/>
        <v>0</v>
      </c>
      <c r="Z164" s="88" t="str">
        <f t="shared" si="47"/>
        <v/>
      </c>
    </row>
    <row r="165" spans="1:26" x14ac:dyDescent="0.25">
      <c r="A165" s="83">
        <v>164</v>
      </c>
      <c r="B165" s="84" t="s">
        <v>441</v>
      </c>
      <c r="C165" s="85" t="s">
        <v>442</v>
      </c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7">
        <f t="shared" si="41"/>
        <v>0</v>
      </c>
      <c r="T165" s="87" t="str">
        <f t="shared" si="40"/>
        <v/>
      </c>
      <c r="U165" s="87" t="str">
        <f t="shared" si="42"/>
        <v/>
      </c>
      <c r="V165" s="87" t="str">
        <f t="shared" si="43"/>
        <v/>
      </c>
      <c r="W165" s="87">
        <f t="shared" si="44"/>
        <v>0</v>
      </c>
      <c r="X165" s="87" t="str">
        <f t="shared" si="45"/>
        <v/>
      </c>
      <c r="Y165" s="87">
        <f t="shared" si="46"/>
        <v>0</v>
      </c>
      <c r="Z165" s="88" t="str">
        <f t="shared" si="47"/>
        <v/>
      </c>
    </row>
    <row r="166" spans="1:26" x14ac:dyDescent="0.25">
      <c r="A166" s="83">
        <v>165</v>
      </c>
      <c r="B166" s="84" t="s">
        <v>443</v>
      </c>
      <c r="C166" s="85" t="s">
        <v>444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7">
        <f t="shared" si="41"/>
        <v>0</v>
      </c>
      <c r="T166" s="87" t="str">
        <f t="shared" si="40"/>
        <v/>
      </c>
      <c r="U166" s="87" t="str">
        <f t="shared" si="42"/>
        <v/>
      </c>
      <c r="V166" s="87" t="str">
        <f t="shared" si="43"/>
        <v/>
      </c>
      <c r="W166" s="87">
        <f t="shared" si="44"/>
        <v>0</v>
      </c>
      <c r="X166" s="87" t="str">
        <f t="shared" si="45"/>
        <v/>
      </c>
      <c r="Y166" s="87">
        <f t="shared" si="46"/>
        <v>0</v>
      </c>
      <c r="Z166" s="88" t="str">
        <f t="shared" si="47"/>
        <v/>
      </c>
    </row>
    <row r="167" spans="1:26" x14ac:dyDescent="0.25">
      <c r="A167" s="83">
        <v>166</v>
      </c>
      <c r="B167" s="84" t="s">
        <v>445</v>
      </c>
      <c r="C167" s="85" t="s">
        <v>446</v>
      </c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7">
        <f t="shared" si="41"/>
        <v>0</v>
      </c>
      <c r="T167" s="87" t="str">
        <f t="shared" si="40"/>
        <v/>
      </c>
      <c r="U167" s="87" t="str">
        <f t="shared" si="42"/>
        <v/>
      </c>
      <c r="V167" s="87" t="str">
        <f t="shared" si="43"/>
        <v/>
      </c>
      <c r="W167" s="87">
        <f t="shared" si="44"/>
        <v>0</v>
      </c>
      <c r="X167" s="87" t="str">
        <f t="shared" si="45"/>
        <v/>
      </c>
      <c r="Y167" s="87">
        <f t="shared" si="46"/>
        <v>0</v>
      </c>
      <c r="Z167" s="88" t="str">
        <f t="shared" si="47"/>
        <v/>
      </c>
    </row>
    <row r="168" spans="1:26" x14ac:dyDescent="0.25">
      <c r="A168" s="83">
        <v>167</v>
      </c>
      <c r="B168" s="84" t="s">
        <v>447</v>
      </c>
      <c r="C168" s="85" t="s">
        <v>448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7">
        <f t="shared" si="41"/>
        <v>0</v>
      </c>
      <c r="T168" s="87" t="str">
        <f t="shared" si="40"/>
        <v/>
      </c>
      <c r="U168" s="87" t="str">
        <f t="shared" si="42"/>
        <v/>
      </c>
      <c r="V168" s="87" t="str">
        <f t="shared" si="43"/>
        <v/>
      </c>
      <c r="W168" s="87">
        <f t="shared" si="44"/>
        <v>0</v>
      </c>
      <c r="X168" s="87" t="str">
        <f t="shared" si="45"/>
        <v/>
      </c>
      <c r="Y168" s="87">
        <f t="shared" si="46"/>
        <v>0</v>
      </c>
      <c r="Z168" s="88" t="str">
        <f t="shared" si="47"/>
        <v/>
      </c>
    </row>
    <row r="169" spans="1:26" x14ac:dyDescent="0.25">
      <c r="A169" s="83">
        <v>168</v>
      </c>
      <c r="B169" s="84" t="s">
        <v>449</v>
      </c>
      <c r="C169" s="85" t="s">
        <v>450</v>
      </c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7">
        <f t="shared" si="41"/>
        <v>0</v>
      </c>
      <c r="T169" s="87" t="str">
        <f t="shared" si="40"/>
        <v/>
      </c>
      <c r="U169" s="87" t="str">
        <f t="shared" si="42"/>
        <v/>
      </c>
      <c r="V169" s="87" t="str">
        <f t="shared" si="43"/>
        <v/>
      </c>
      <c r="W169" s="87">
        <f t="shared" si="44"/>
        <v>0</v>
      </c>
      <c r="X169" s="87" t="str">
        <f t="shared" si="45"/>
        <v/>
      </c>
      <c r="Y169" s="87">
        <f t="shared" si="46"/>
        <v>0</v>
      </c>
      <c r="Z169" s="88" t="str">
        <f t="shared" si="47"/>
        <v/>
      </c>
    </row>
    <row r="170" spans="1:26" x14ac:dyDescent="0.25">
      <c r="A170" s="83">
        <v>169</v>
      </c>
      <c r="B170" s="84" t="s">
        <v>451</v>
      </c>
      <c r="C170" s="85" t="s">
        <v>452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7">
        <f t="shared" si="41"/>
        <v>0</v>
      </c>
      <c r="T170" s="87" t="str">
        <f t="shared" si="40"/>
        <v/>
      </c>
      <c r="U170" s="87" t="str">
        <f t="shared" si="42"/>
        <v/>
      </c>
      <c r="V170" s="87" t="str">
        <f t="shared" si="43"/>
        <v/>
      </c>
      <c r="W170" s="87">
        <f t="shared" si="44"/>
        <v>0</v>
      </c>
      <c r="X170" s="87" t="str">
        <f t="shared" si="45"/>
        <v/>
      </c>
      <c r="Y170" s="87">
        <f t="shared" si="46"/>
        <v>0</v>
      </c>
      <c r="Z170" s="88" t="str">
        <f t="shared" si="47"/>
        <v/>
      </c>
    </row>
    <row r="171" spans="1:26" x14ac:dyDescent="0.25">
      <c r="A171" s="83">
        <v>170</v>
      </c>
      <c r="B171" s="84" t="s">
        <v>453</v>
      </c>
      <c r="C171" s="85" t="s">
        <v>454</v>
      </c>
      <c r="D171" s="86"/>
      <c r="E171" s="86"/>
      <c r="F171" s="86"/>
      <c r="G171" s="86"/>
      <c r="H171" s="86"/>
      <c r="I171" s="86"/>
      <c r="J171" s="86"/>
      <c r="K171" s="86">
        <v>6</v>
      </c>
      <c r="L171" s="86"/>
      <c r="M171" s="86"/>
      <c r="N171" s="86"/>
      <c r="O171" s="86"/>
      <c r="P171" s="86"/>
      <c r="Q171" s="86"/>
      <c r="R171" s="86"/>
      <c r="S171" s="87">
        <f t="shared" si="41"/>
        <v>0</v>
      </c>
      <c r="T171" s="87">
        <f t="shared" si="40"/>
        <v>6</v>
      </c>
      <c r="U171" s="87" t="str">
        <f t="shared" si="42"/>
        <v/>
      </c>
      <c r="V171" s="87" t="str">
        <f t="shared" si="43"/>
        <v/>
      </c>
      <c r="W171" s="87">
        <f t="shared" si="44"/>
        <v>6</v>
      </c>
      <c r="X171" s="87" t="str">
        <f t="shared" si="45"/>
        <v/>
      </c>
      <c r="Y171" s="87">
        <f t="shared" si="46"/>
        <v>6</v>
      </c>
      <c r="Z171" s="88" t="str">
        <f t="shared" si="47"/>
        <v/>
      </c>
    </row>
    <row r="172" spans="1:26" x14ac:dyDescent="0.25">
      <c r="A172" s="83">
        <v>171</v>
      </c>
      <c r="B172" s="84" t="s">
        <v>455</v>
      </c>
      <c r="C172" s="85" t="s">
        <v>456</v>
      </c>
      <c r="D172" s="86"/>
      <c r="E172" s="86"/>
      <c r="F172" s="86"/>
      <c r="G172" s="86"/>
      <c r="H172" s="86"/>
      <c r="I172" s="86"/>
      <c r="J172" s="86"/>
      <c r="K172" s="86">
        <v>25</v>
      </c>
      <c r="L172" s="86"/>
      <c r="M172" s="86"/>
      <c r="N172" s="86"/>
      <c r="O172" s="86"/>
      <c r="P172" s="86"/>
      <c r="Q172" s="86"/>
      <c r="R172" s="86"/>
      <c r="S172" s="87">
        <f t="shared" si="41"/>
        <v>0</v>
      </c>
      <c r="T172" s="87">
        <f t="shared" si="40"/>
        <v>25</v>
      </c>
      <c r="U172" s="87" t="str">
        <f t="shared" si="42"/>
        <v/>
      </c>
      <c r="V172" s="87" t="str">
        <f t="shared" si="43"/>
        <v/>
      </c>
      <c r="W172" s="87">
        <f t="shared" si="44"/>
        <v>25</v>
      </c>
      <c r="X172" s="87" t="str">
        <f t="shared" si="45"/>
        <v/>
      </c>
      <c r="Y172" s="87">
        <f t="shared" si="46"/>
        <v>25</v>
      </c>
      <c r="Z172" s="88" t="str">
        <f t="shared" si="47"/>
        <v/>
      </c>
    </row>
    <row r="173" spans="1:26" x14ac:dyDescent="0.25">
      <c r="A173" s="83">
        <v>172</v>
      </c>
      <c r="B173" s="84" t="s">
        <v>457</v>
      </c>
      <c r="C173" s="85" t="s">
        <v>458</v>
      </c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7">
        <f t="shared" si="41"/>
        <v>0</v>
      </c>
      <c r="T173" s="87" t="str">
        <f t="shared" si="40"/>
        <v/>
      </c>
      <c r="U173" s="87" t="str">
        <f t="shared" si="42"/>
        <v/>
      </c>
      <c r="V173" s="87" t="str">
        <f t="shared" si="43"/>
        <v/>
      </c>
      <c r="W173" s="87">
        <f t="shared" si="44"/>
        <v>0</v>
      </c>
      <c r="X173" s="87" t="str">
        <f t="shared" si="45"/>
        <v/>
      </c>
      <c r="Y173" s="87">
        <f t="shared" si="46"/>
        <v>0</v>
      </c>
      <c r="Z173" s="88" t="str">
        <f t="shared" si="47"/>
        <v/>
      </c>
    </row>
    <row r="174" spans="1:26" ht="13.8" thickBot="1" x14ac:dyDescent="0.3">
      <c r="A174" s="89">
        <v>173</v>
      </c>
      <c r="B174" s="90" t="s">
        <v>459</v>
      </c>
      <c r="C174" s="91" t="s">
        <v>460</v>
      </c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3">
        <f t="shared" si="41"/>
        <v>0</v>
      </c>
      <c r="T174" s="93" t="str">
        <f t="shared" si="40"/>
        <v/>
      </c>
      <c r="U174" s="93" t="str">
        <f t="shared" si="42"/>
        <v/>
      </c>
      <c r="V174" s="93" t="str">
        <f t="shared" si="43"/>
        <v/>
      </c>
      <c r="W174" s="93">
        <f t="shared" si="44"/>
        <v>0</v>
      </c>
      <c r="X174" s="93" t="str">
        <f t="shared" si="45"/>
        <v/>
      </c>
      <c r="Y174" s="93">
        <f t="shared" si="46"/>
        <v>0</v>
      </c>
      <c r="Z174" s="94" t="str">
        <f t="shared" si="47"/>
        <v/>
      </c>
    </row>
    <row r="175" spans="1:26" x14ac:dyDescent="0.25">
      <c r="A175" s="46">
        <v>174</v>
      </c>
      <c r="B175" s="97" t="s">
        <v>461</v>
      </c>
      <c r="C175" s="97" t="s">
        <v>462</v>
      </c>
      <c r="D175" s="46"/>
      <c r="E175" s="46"/>
      <c r="F175" s="46"/>
      <c r="G175" s="46"/>
      <c r="H175" s="46"/>
      <c r="I175" s="46"/>
      <c r="J175" s="46"/>
      <c r="K175" s="46">
        <v>0</v>
      </c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x14ac:dyDescent="0.25">
      <c r="A176" s="46">
        <v>175</v>
      </c>
      <c r="B176" s="97" t="s">
        <v>463</v>
      </c>
      <c r="C176" s="97" t="s">
        <v>464</v>
      </c>
      <c r="D176" s="46"/>
      <c r="E176" s="46"/>
      <c r="F176" s="46"/>
      <c r="G176" s="46"/>
      <c r="H176" s="46"/>
      <c r="I176" s="46"/>
      <c r="J176" s="46"/>
      <c r="K176" s="46">
        <v>27</v>
      </c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x14ac:dyDescent="0.2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x14ac:dyDescent="0.2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x14ac:dyDescent="0.2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x14ac:dyDescent="0.2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x14ac:dyDescent="0.2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x14ac:dyDescent="0.2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x14ac:dyDescent="0.2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x14ac:dyDescent="0.2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x14ac:dyDescent="0.2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x14ac:dyDescent="0.2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x14ac:dyDescent="0.2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x14ac:dyDescent="0.2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x14ac:dyDescent="0.2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x14ac:dyDescent="0.2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x14ac:dyDescent="0.2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x14ac:dyDescent="0.2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x14ac:dyDescent="0.2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x14ac:dyDescent="0.2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x14ac:dyDescent="0.2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x14ac:dyDescent="0.2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x14ac:dyDescent="0.2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x14ac:dyDescent="0.2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x14ac:dyDescent="0.2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x14ac:dyDescent="0.2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x14ac:dyDescent="0.2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x14ac:dyDescent="0.2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x14ac:dyDescent="0.2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x14ac:dyDescent="0.2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x14ac:dyDescent="0.2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x14ac:dyDescent="0.2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x14ac:dyDescent="0.2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x14ac:dyDescent="0.2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x14ac:dyDescent="0.2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x14ac:dyDescent="0.2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x14ac:dyDescent="0.2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x14ac:dyDescent="0.2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x14ac:dyDescent="0.2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x14ac:dyDescent="0.2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x14ac:dyDescent="0.2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x14ac:dyDescent="0.2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x14ac:dyDescent="0.2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x14ac:dyDescent="0.2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x14ac:dyDescent="0.2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x14ac:dyDescent="0.2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x14ac:dyDescent="0.2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x14ac:dyDescent="0.2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x14ac:dyDescent="0.2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x14ac:dyDescent="0.2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x14ac:dyDescent="0.2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x14ac:dyDescent="0.2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x14ac:dyDescent="0.2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x14ac:dyDescent="0.2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x14ac:dyDescent="0.2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x14ac:dyDescent="0.2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x14ac:dyDescent="0.2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x14ac:dyDescent="0.2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x14ac:dyDescent="0.2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x14ac:dyDescent="0.2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x14ac:dyDescent="0.2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x14ac:dyDescent="0.2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x14ac:dyDescent="0.2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x14ac:dyDescent="0.2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x14ac:dyDescent="0.2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x14ac:dyDescent="0.25">
      <c r="A1001" s="76"/>
      <c r="B1001" s="95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x14ac:dyDescent="0.25">
      <c r="A1002" s="76"/>
      <c r="B1002" s="95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x14ac:dyDescent="0.25">
      <c r="A1003" s="76"/>
      <c r="B1003" s="95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x14ac:dyDescent="0.25">
      <c r="A1004" s="76"/>
      <c r="B1004" s="95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x14ac:dyDescent="0.25">
      <c r="A1005" s="76"/>
      <c r="B1005" s="95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x14ac:dyDescent="0.25">
      <c r="A1006" s="76"/>
      <c r="B1006" s="95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x14ac:dyDescent="0.25">
      <c r="A1007" s="76"/>
      <c r="B1007" s="95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x14ac:dyDescent="0.25">
      <c r="A1008" s="76"/>
      <c r="B1008" s="95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x14ac:dyDescent="0.25">
      <c r="A1009" s="76"/>
      <c r="B1009" s="95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x14ac:dyDescent="0.25">
      <c r="A1010" s="76"/>
      <c r="B1010" s="95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x14ac:dyDescent="0.25">
      <c r="A1011" s="76"/>
      <c r="B1011" s="95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x14ac:dyDescent="0.25">
      <c r="A1012" s="76"/>
      <c r="B1012" s="95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x14ac:dyDescent="0.25">
      <c r="A1013" s="76"/>
      <c r="B1013" s="95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x14ac:dyDescent="0.25">
      <c r="A1014" s="76"/>
      <c r="B1014" s="95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x14ac:dyDescent="0.25">
      <c r="A1015" s="76"/>
      <c r="B1015" s="95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x14ac:dyDescent="0.25">
      <c r="A1016" s="76"/>
      <c r="B1016" s="95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x14ac:dyDescent="0.25">
      <c r="A1017" s="76"/>
      <c r="B1017" s="95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x14ac:dyDescent="0.25">
      <c r="A1018" s="76"/>
      <c r="B1018" s="95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x14ac:dyDescent="0.25">
      <c r="A1019" s="76"/>
      <c r="B1019" s="95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x14ac:dyDescent="0.25">
      <c r="A1020" s="76"/>
      <c r="B1020" s="95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x14ac:dyDescent="0.25">
      <c r="A1021" s="76"/>
      <c r="B1021" s="95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x14ac:dyDescent="0.25">
      <c r="A1022" s="76"/>
      <c r="B1022" s="95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x14ac:dyDescent="0.25">
      <c r="A1023" s="76"/>
      <c r="B1023" s="95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x14ac:dyDescent="0.25">
      <c r="A1024" s="76"/>
      <c r="B1024" s="95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x14ac:dyDescent="0.25">
      <c r="A1025" s="76"/>
      <c r="B1025" s="95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x14ac:dyDescent="0.25">
      <c r="A1026" s="76"/>
      <c r="B1026" s="95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x14ac:dyDescent="0.25">
      <c r="A1027" s="76"/>
      <c r="B1027" s="95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x14ac:dyDescent="0.25">
      <c r="A1028" s="76"/>
      <c r="B1028" s="95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x14ac:dyDescent="0.25">
      <c r="A1029" s="76"/>
      <c r="B1029" s="95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x14ac:dyDescent="0.25">
      <c r="A1030" s="76"/>
      <c r="B1030" s="95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x14ac:dyDescent="0.25">
      <c r="A1031" s="76"/>
      <c r="B1031" s="95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x14ac:dyDescent="0.25">
      <c r="A1032" s="76"/>
      <c r="B1032" s="95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x14ac:dyDescent="0.25">
      <c r="A1033" s="76"/>
      <c r="B1033" s="95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x14ac:dyDescent="0.25">
      <c r="A1034" s="76"/>
      <c r="B1034" s="95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x14ac:dyDescent="0.25">
      <c r="A1035" s="76"/>
      <c r="B1035" s="95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x14ac:dyDescent="0.25">
      <c r="A1036" s="76"/>
      <c r="B1036" s="95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x14ac:dyDescent="0.25">
      <c r="A1037" s="76"/>
      <c r="B1037" s="95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x14ac:dyDescent="0.25">
      <c r="A1038" s="76"/>
      <c r="B1038" s="95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x14ac:dyDescent="0.25">
      <c r="A1039" s="76"/>
      <c r="B1039" s="95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x14ac:dyDescent="0.25">
      <c r="A1040" s="76"/>
      <c r="B1040" s="95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x14ac:dyDescent="0.25">
      <c r="A1041" s="76"/>
      <c r="B1041" s="95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x14ac:dyDescent="0.25">
      <c r="A1042" s="76"/>
      <c r="B1042" s="95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x14ac:dyDescent="0.25">
      <c r="A1043" s="76"/>
      <c r="B1043" s="95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x14ac:dyDescent="0.25">
      <c r="A1044" s="76"/>
      <c r="B1044" s="95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x14ac:dyDescent="0.25">
      <c r="A1045" s="76"/>
      <c r="B1045" s="95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x14ac:dyDescent="0.25">
      <c r="A1046" s="76"/>
      <c r="B1046" s="95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x14ac:dyDescent="0.25">
      <c r="A1047" s="76"/>
      <c r="B1047" s="95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x14ac:dyDescent="0.25">
      <c r="A1048" s="76"/>
      <c r="B1048" s="95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x14ac:dyDescent="0.25">
      <c r="A1049" s="76"/>
      <c r="B1049" s="95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x14ac:dyDescent="0.25">
      <c r="A1050" s="76"/>
      <c r="B1050" s="95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x14ac:dyDescent="0.25">
      <c r="A1051" s="76"/>
      <c r="B1051" s="95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x14ac:dyDescent="0.25">
      <c r="A1052" s="76"/>
      <c r="B1052" s="95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x14ac:dyDescent="0.25">
      <c r="A1053" s="76"/>
      <c r="B1053" s="95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x14ac:dyDescent="0.25">
      <c r="A1054" s="76"/>
      <c r="B1054" s="95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x14ac:dyDescent="0.25">
      <c r="A1055" s="76"/>
      <c r="B1055" s="95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x14ac:dyDescent="0.25">
      <c r="A1056" s="76"/>
      <c r="B1056" s="95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x14ac:dyDescent="0.25">
      <c r="A1057" s="76"/>
      <c r="B1057" s="95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x14ac:dyDescent="0.25">
      <c r="A1058" s="76"/>
      <c r="B1058" s="95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x14ac:dyDescent="0.25">
      <c r="A1059" s="76"/>
      <c r="B1059" s="95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x14ac:dyDescent="0.25">
      <c r="A1060" s="76"/>
      <c r="B1060" s="95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x14ac:dyDescent="0.25">
      <c r="A1061" s="76"/>
      <c r="B1061" s="95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x14ac:dyDescent="0.25">
      <c r="A1062" s="76"/>
      <c r="B1062" s="95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x14ac:dyDescent="0.25">
      <c r="A1063" s="76"/>
      <c r="B1063" s="95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x14ac:dyDescent="0.25">
      <c r="A1064" s="76"/>
      <c r="B1064" s="95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x14ac:dyDescent="0.25">
      <c r="A1065" s="76"/>
      <c r="B1065" s="95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x14ac:dyDescent="0.25">
      <c r="A1066" s="76"/>
      <c r="B1066" s="95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x14ac:dyDescent="0.25">
      <c r="A1067" s="76"/>
      <c r="B1067" s="95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x14ac:dyDescent="0.25">
      <c r="A1068" s="76"/>
      <c r="B1068" s="95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x14ac:dyDescent="0.25">
      <c r="A1069" s="76"/>
      <c r="B1069" s="95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x14ac:dyDescent="0.25">
      <c r="A1070" s="76"/>
      <c r="B1070" s="95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x14ac:dyDescent="0.25">
      <c r="A1071" s="76"/>
      <c r="B1071" s="95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x14ac:dyDescent="0.25">
      <c r="A1072" s="76"/>
      <c r="B1072" s="95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x14ac:dyDescent="0.25">
      <c r="A1073" s="76"/>
      <c r="B1073" s="95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x14ac:dyDescent="0.25">
      <c r="A1074" s="76"/>
      <c r="B1074" s="95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x14ac:dyDescent="0.25">
      <c r="A1075" s="76"/>
      <c r="B1075" s="95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x14ac:dyDescent="0.25">
      <c r="A1076" s="76"/>
      <c r="B1076" s="95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x14ac:dyDescent="0.25">
      <c r="A1077" s="76"/>
      <c r="B1077" s="95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x14ac:dyDescent="0.25">
      <c r="A1078" s="76"/>
      <c r="B1078" s="95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x14ac:dyDescent="0.25">
      <c r="A1079" s="76"/>
      <c r="B1079" s="95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x14ac:dyDescent="0.25">
      <c r="A1080" s="76"/>
      <c r="B1080" s="95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x14ac:dyDescent="0.25">
      <c r="A1081" s="76"/>
      <c r="B1081" s="95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x14ac:dyDescent="0.25">
      <c r="A1082" s="76"/>
      <c r="B1082" s="95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x14ac:dyDescent="0.25">
      <c r="A1083" s="76"/>
      <c r="B1083" s="95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x14ac:dyDescent="0.25">
      <c r="A1084" s="76"/>
      <c r="B1084" s="95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x14ac:dyDescent="0.25">
      <c r="A1085" s="76"/>
      <c r="B1085" s="95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x14ac:dyDescent="0.25">
      <c r="A1086" s="76"/>
      <c r="B1086" s="95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x14ac:dyDescent="0.25">
      <c r="A1087" s="76"/>
      <c r="B1087" s="95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x14ac:dyDescent="0.25">
      <c r="A1088" s="76"/>
      <c r="B1088" s="95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x14ac:dyDescent="0.25">
      <c r="A1089" s="76"/>
      <c r="B1089" s="95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x14ac:dyDescent="0.25">
      <c r="A1090" s="76"/>
      <c r="B1090" s="95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x14ac:dyDescent="0.25">
      <c r="A1091" s="76"/>
      <c r="B1091" s="95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x14ac:dyDescent="0.25">
      <c r="A1092" s="76"/>
      <c r="B1092" s="95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x14ac:dyDescent="0.25">
      <c r="A1093" s="76"/>
      <c r="B1093" s="95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x14ac:dyDescent="0.25">
      <c r="A1094" s="76"/>
      <c r="B1094" s="95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x14ac:dyDescent="0.25">
      <c r="A1095" s="76"/>
      <c r="B1095" s="95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x14ac:dyDescent="0.25">
      <c r="A1096" s="76"/>
      <c r="B1096" s="95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x14ac:dyDescent="0.25">
      <c r="A1097" s="76"/>
      <c r="B1097" s="95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x14ac:dyDescent="0.25">
      <c r="A1098" s="76"/>
      <c r="B1098" s="95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x14ac:dyDescent="0.25">
      <c r="A1099" s="76"/>
      <c r="B1099" s="95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x14ac:dyDescent="0.25">
      <c r="A1100" s="76"/>
      <c r="B1100" s="95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x14ac:dyDescent="0.25">
      <c r="A1101" s="76"/>
      <c r="B1101" s="95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x14ac:dyDescent="0.25">
      <c r="A1102" s="76"/>
      <c r="B1102" s="95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x14ac:dyDescent="0.25">
      <c r="A1103" s="76"/>
      <c r="B1103" s="95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x14ac:dyDescent="0.25">
      <c r="A1104" s="76"/>
      <c r="B1104" s="95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x14ac:dyDescent="0.25">
      <c r="A1105" s="76"/>
      <c r="B1105" s="95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x14ac:dyDescent="0.25">
      <c r="A1106" s="76"/>
      <c r="B1106" s="95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x14ac:dyDescent="0.25">
      <c r="A1107" s="76"/>
      <c r="B1107" s="95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x14ac:dyDescent="0.25">
      <c r="A1108" s="76"/>
      <c r="B1108" s="95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x14ac:dyDescent="0.25">
      <c r="A1109" s="76"/>
      <c r="B1109" s="95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x14ac:dyDescent="0.25">
      <c r="A1110" s="76"/>
      <c r="B1110" s="95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x14ac:dyDescent="0.25">
      <c r="A1111" s="76"/>
      <c r="B1111" s="95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x14ac:dyDescent="0.25">
      <c r="A1112" s="76"/>
      <c r="B1112" s="95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x14ac:dyDescent="0.25">
      <c r="A1113" s="76"/>
      <c r="B1113" s="95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x14ac:dyDescent="0.25">
      <c r="A1114" s="76"/>
      <c r="B1114" s="95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x14ac:dyDescent="0.25">
      <c r="A1115" s="76"/>
      <c r="B1115" s="95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x14ac:dyDescent="0.25">
      <c r="A1116" s="76"/>
      <c r="B1116" s="95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x14ac:dyDescent="0.25">
      <c r="A1117" s="76"/>
      <c r="B1117" s="95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x14ac:dyDescent="0.25">
      <c r="A1118" s="76"/>
      <c r="B1118" s="95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x14ac:dyDescent="0.25">
      <c r="A1119" s="76"/>
      <c r="B1119" s="95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x14ac:dyDescent="0.25">
      <c r="A1120" s="76"/>
      <c r="B1120" s="95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x14ac:dyDescent="0.25">
      <c r="A1121" s="76"/>
      <c r="B1121" s="95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x14ac:dyDescent="0.25">
      <c r="A1122" s="76"/>
      <c r="B1122" s="95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x14ac:dyDescent="0.25">
      <c r="A1123" s="76"/>
      <c r="B1123" s="95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x14ac:dyDescent="0.25">
      <c r="A1124" s="76"/>
      <c r="B1124" s="95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x14ac:dyDescent="0.25">
      <c r="A1125" s="76"/>
      <c r="B1125" s="95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x14ac:dyDescent="0.25">
      <c r="A1126" s="76"/>
      <c r="B1126" s="95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x14ac:dyDescent="0.25">
      <c r="A1127" s="76"/>
      <c r="B1127" s="95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x14ac:dyDescent="0.25">
      <c r="A1128" s="76"/>
      <c r="B1128" s="95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x14ac:dyDescent="0.25">
      <c r="A1129" s="76"/>
      <c r="B1129" s="95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x14ac:dyDescent="0.25">
      <c r="A1130" s="76"/>
      <c r="B1130" s="95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x14ac:dyDescent="0.25">
      <c r="A1131" s="76"/>
      <c r="B1131" s="95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x14ac:dyDescent="0.25">
      <c r="A1132" s="76"/>
      <c r="B1132" s="95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x14ac:dyDescent="0.25">
      <c r="A1133" s="76"/>
      <c r="B1133" s="95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x14ac:dyDescent="0.25">
      <c r="A1134" s="76"/>
      <c r="B1134" s="95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x14ac:dyDescent="0.25">
      <c r="A1135" s="76"/>
      <c r="B1135" s="95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x14ac:dyDescent="0.25">
      <c r="A1136" s="76"/>
      <c r="B1136" s="95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x14ac:dyDescent="0.25">
      <c r="A1137" s="76"/>
      <c r="B1137" s="95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x14ac:dyDescent="0.25">
      <c r="A1138" s="76"/>
      <c r="B1138" s="95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x14ac:dyDescent="0.25">
      <c r="A1139" s="76"/>
      <c r="B1139" s="95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x14ac:dyDescent="0.25">
      <c r="A1140" s="76"/>
      <c r="B1140" s="95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x14ac:dyDescent="0.25">
      <c r="A1141" s="76"/>
      <c r="B1141" s="95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x14ac:dyDescent="0.25">
      <c r="A1142" s="76"/>
      <c r="B1142" s="95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x14ac:dyDescent="0.25">
      <c r="A1143" s="76"/>
      <c r="B1143" s="95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x14ac:dyDescent="0.25">
      <c r="A1144" s="76"/>
      <c r="B1144" s="95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x14ac:dyDescent="0.25">
      <c r="A1145" s="76"/>
      <c r="B1145" s="95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x14ac:dyDescent="0.25">
      <c r="A1146" s="76"/>
      <c r="B1146" s="95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x14ac:dyDescent="0.25">
      <c r="A1147" s="76"/>
      <c r="B1147" s="95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x14ac:dyDescent="0.25">
      <c r="A1148" s="76"/>
      <c r="B1148" s="95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x14ac:dyDescent="0.25">
      <c r="A1149" s="76"/>
      <c r="B1149" s="95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x14ac:dyDescent="0.25">
      <c r="A1150" s="76"/>
      <c r="B1150" s="95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x14ac:dyDescent="0.25">
      <c r="A1151" s="76"/>
      <c r="B1151" s="95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x14ac:dyDescent="0.25">
      <c r="A1152" s="76"/>
      <c r="B1152" s="95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x14ac:dyDescent="0.25">
      <c r="A1153" s="76"/>
      <c r="B1153" s="95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x14ac:dyDescent="0.25">
      <c r="A1154" s="76"/>
      <c r="B1154" s="95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x14ac:dyDescent="0.25">
      <c r="A1155" s="76"/>
      <c r="B1155" s="95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x14ac:dyDescent="0.25">
      <c r="A1156" s="76"/>
      <c r="B1156" s="95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x14ac:dyDescent="0.25">
      <c r="A1157" s="76"/>
      <c r="B1157" s="95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x14ac:dyDescent="0.25">
      <c r="A1158" s="76"/>
      <c r="B1158" s="95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x14ac:dyDescent="0.25">
      <c r="A1159" s="76"/>
      <c r="B1159" s="95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x14ac:dyDescent="0.25">
      <c r="A1160" s="76"/>
      <c r="B1160" s="95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x14ac:dyDescent="0.25">
      <c r="A1161" s="76"/>
      <c r="B1161" s="95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x14ac:dyDescent="0.25">
      <c r="A1162" s="76"/>
      <c r="B1162" s="95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x14ac:dyDescent="0.25">
      <c r="A1163" s="76"/>
      <c r="B1163" s="95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x14ac:dyDescent="0.25">
      <c r="A1164" s="76"/>
      <c r="B1164" s="95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x14ac:dyDescent="0.25">
      <c r="A1165" s="76"/>
      <c r="B1165" s="95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x14ac:dyDescent="0.25">
      <c r="A1166" s="76"/>
      <c r="B1166" s="95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x14ac:dyDescent="0.25">
      <c r="A1167" s="76"/>
      <c r="B1167" s="95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x14ac:dyDescent="0.25">
      <c r="A1168" s="76"/>
      <c r="B1168" s="95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x14ac:dyDescent="0.25">
      <c r="A1169" s="76"/>
      <c r="B1169" s="95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x14ac:dyDescent="0.25">
      <c r="A1170" s="76"/>
      <c r="B1170" s="95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x14ac:dyDescent="0.25">
      <c r="A1171" s="76"/>
      <c r="B1171" s="95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x14ac:dyDescent="0.25">
      <c r="A1172" s="76"/>
      <c r="B1172" s="95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x14ac:dyDescent="0.25">
      <c r="A1173" s="76"/>
      <c r="B1173" s="95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x14ac:dyDescent="0.25">
      <c r="A1174" s="76"/>
      <c r="B1174" s="95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x14ac:dyDescent="0.25">
      <c r="A1175" s="76"/>
      <c r="B1175" s="95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x14ac:dyDescent="0.25">
      <c r="A1176" s="76"/>
      <c r="B1176" s="95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x14ac:dyDescent="0.25">
      <c r="A1177" s="76"/>
      <c r="B1177" s="95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x14ac:dyDescent="0.25">
      <c r="A1178" s="76"/>
      <c r="B1178" s="95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x14ac:dyDescent="0.25">
      <c r="A1179" s="76"/>
      <c r="B1179" s="95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x14ac:dyDescent="0.25">
      <c r="A1180" s="76"/>
      <c r="B1180" s="95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x14ac:dyDescent="0.25">
      <c r="A1181" s="76"/>
      <c r="B1181" s="95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x14ac:dyDescent="0.25">
      <c r="A1182" s="76"/>
      <c r="B1182" s="95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x14ac:dyDescent="0.25">
      <c r="A1183" s="76"/>
      <c r="B1183" s="95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x14ac:dyDescent="0.25">
      <c r="A1184" s="76"/>
      <c r="B1184" s="95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x14ac:dyDescent="0.25">
      <c r="A1185" s="76"/>
      <c r="B1185" s="95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x14ac:dyDescent="0.25">
      <c r="A1186" s="76"/>
      <c r="B1186" s="95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x14ac:dyDescent="0.25">
      <c r="A1187" s="76"/>
      <c r="B1187" s="95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x14ac:dyDescent="0.25">
      <c r="A1188" s="76"/>
      <c r="B1188" s="95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x14ac:dyDescent="0.25">
      <c r="A1189" s="76"/>
      <c r="B1189" s="95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x14ac:dyDescent="0.25">
      <c r="A1190" s="76"/>
      <c r="B1190" s="95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x14ac:dyDescent="0.25">
      <c r="A1191" s="76"/>
      <c r="B1191" s="95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x14ac:dyDescent="0.25">
      <c r="A1192" s="76"/>
      <c r="B1192" s="95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x14ac:dyDescent="0.25">
      <c r="A1193" s="76"/>
      <c r="B1193" s="95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x14ac:dyDescent="0.25">
      <c r="A1194" s="76"/>
      <c r="B1194" s="95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x14ac:dyDescent="0.25">
      <c r="A1195" s="76"/>
      <c r="B1195" s="95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x14ac:dyDescent="0.25">
      <c r="A1196" s="76"/>
      <c r="B1196" s="95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x14ac:dyDescent="0.25">
      <c r="A1197" s="76"/>
      <c r="B1197" s="95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x14ac:dyDescent="0.25">
      <c r="A1198" s="76"/>
      <c r="B1198" s="95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x14ac:dyDescent="0.25">
      <c r="A1199" s="76"/>
      <c r="B1199" s="95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x14ac:dyDescent="0.25">
      <c r="A1200" s="76"/>
      <c r="B1200" s="95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x14ac:dyDescent="0.25">
      <c r="A1201" s="76"/>
      <c r="B1201" s="95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x14ac:dyDescent="0.25">
      <c r="A1202" s="76"/>
      <c r="B1202" s="95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x14ac:dyDescent="0.25">
      <c r="A1203" s="76"/>
      <c r="B1203" s="95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x14ac:dyDescent="0.25">
      <c r="A1204" s="76"/>
      <c r="B1204" s="95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x14ac:dyDescent="0.25">
      <c r="A1205" s="76"/>
      <c r="B1205" s="95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x14ac:dyDescent="0.25">
      <c r="A1206" s="76"/>
      <c r="B1206" s="95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x14ac:dyDescent="0.25">
      <c r="A1207" s="76"/>
      <c r="B1207" s="95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x14ac:dyDescent="0.25">
      <c r="A1208" s="76"/>
      <c r="B1208" s="95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x14ac:dyDescent="0.25">
      <c r="A1209" s="76"/>
      <c r="B1209" s="95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x14ac:dyDescent="0.25">
      <c r="A1210" s="76"/>
      <c r="B1210" s="95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x14ac:dyDescent="0.25">
      <c r="A1211" s="76"/>
      <c r="B1211" s="95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x14ac:dyDescent="0.25">
      <c r="A1212" s="76"/>
      <c r="B1212" s="95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x14ac:dyDescent="0.25">
      <c r="A1213" s="76"/>
      <c r="B1213" s="95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x14ac:dyDescent="0.25">
      <c r="A1214" s="76"/>
      <c r="B1214" s="95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x14ac:dyDescent="0.25">
      <c r="A1215" s="76"/>
      <c r="B1215" s="95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x14ac:dyDescent="0.25">
      <c r="A1216" s="76"/>
      <c r="B1216" s="95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x14ac:dyDescent="0.25">
      <c r="A1217" s="76"/>
      <c r="B1217" s="95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x14ac:dyDescent="0.25">
      <c r="A1218" s="76"/>
      <c r="B1218" s="95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x14ac:dyDescent="0.25">
      <c r="A1219" s="76"/>
      <c r="B1219" s="95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x14ac:dyDescent="0.25">
      <c r="A1220" s="76"/>
      <c r="B1220" s="95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x14ac:dyDescent="0.25">
      <c r="A1221" s="76"/>
      <c r="B1221" s="95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x14ac:dyDescent="0.25">
      <c r="A1222" s="76"/>
      <c r="B1222" s="95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x14ac:dyDescent="0.25">
      <c r="A1223" s="76"/>
      <c r="B1223" s="95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x14ac:dyDescent="0.25">
      <c r="A1224" s="76"/>
      <c r="B1224" s="95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x14ac:dyDescent="0.25">
      <c r="A1225" s="76"/>
      <c r="B1225" s="95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x14ac:dyDescent="0.25">
      <c r="A1226" s="76"/>
      <c r="B1226" s="95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x14ac:dyDescent="0.25">
      <c r="A1227" s="76"/>
      <c r="B1227" s="95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x14ac:dyDescent="0.25">
      <c r="A1228" s="76"/>
      <c r="B1228" s="95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x14ac:dyDescent="0.25">
      <c r="A1229" s="76"/>
      <c r="B1229" s="95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x14ac:dyDescent="0.25">
      <c r="A1230" s="76"/>
      <c r="B1230" s="95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x14ac:dyDescent="0.25">
      <c r="A1231" s="76"/>
      <c r="B1231" s="95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x14ac:dyDescent="0.25">
      <c r="A1232" s="76"/>
      <c r="B1232" s="95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x14ac:dyDescent="0.25">
      <c r="A1233" s="76"/>
      <c r="B1233" s="95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x14ac:dyDescent="0.25">
      <c r="A1234" s="76"/>
      <c r="B1234" s="95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x14ac:dyDescent="0.25">
      <c r="A1235" s="76"/>
      <c r="B1235" s="95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x14ac:dyDescent="0.25">
      <c r="A1236" s="76"/>
      <c r="B1236" s="95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x14ac:dyDescent="0.25">
      <c r="A1237" s="76"/>
      <c r="B1237" s="95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x14ac:dyDescent="0.25">
      <c r="A1238" s="76"/>
      <c r="B1238" s="95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x14ac:dyDescent="0.25">
      <c r="A1239" s="76"/>
      <c r="B1239" s="95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x14ac:dyDescent="0.25">
      <c r="A1240" s="76"/>
      <c r="B1240" s="95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x14ac:dyDescent="0.25">
      <c r="A1241" s="76"/>
      <c r="B1241" s="95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x14ac:dyDescent="0.25">
      <c r="A1242" s="76"/>
      <c r="B1242" s="95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x14ac:dyDescent="0.25">
      <c r="A1243" s="76"/>
      <c r="B1243" s="95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x14ac:dyDescent="0.25">
      <c r="A1244" s="76"/>
      <c r="B1244" s="95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x14ac:dyDescent="0.25">
      <c r="A1245" s="76"/>
      <c r="B1245" s="95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x14ac:dyDescent="0.25">
      <c r="A1246" s="76"/>
      <c r="B1246" s="95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x14ac:dyDescent="0.25">
      <c r="A1247" s="76"/>
      <c r="B1247" s="95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x14ac:dyDescent="0.25">
      <c r="A1248" s="76"/>
      <c r="B1248" s="95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x14ac:dyDescent="0.25">
      <c r="A1249" s="76"/>
      <c r="B1249" s="95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x14ac:dyDescent="0.25">
      <c r="A1250" s="76"/>
      <c r="B1250" s="95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x14ac:dyDescent="0.25">
      <c r="A1251" s="76"/>
      <c r="B1251" s="95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x14ac:dyDescent="0.25">
      <c r="A1252" s="76"/>
      <c r="B1252" s="95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x14ac:dyDescent="0.25">
      <c r="A1253" s="76"/>
      <c r="B1253" s="95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x14ac:dyDescent="0.25">
      <c r="A1254" s="76"/>
      <c r="B1254" s="95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x14ac:dyDescent="0.25">
      <c r="A1255" s="76"/>
      <c r="B1255" s="95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x14ac:dyDescent="0.25">
      <c r="A1256" s="76"/>
      <c r="B1256" s="95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x14ac:dyDescent="0.25">
      <c r="A1257" s="76"/>
      <c r="B1257" s="95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x14ac:dyDescent="0.25">
      <c r="A1258" s="76"/>
      <c r="B1258" s="95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x14ac:dyDescent="0.25">
      <c r="A1259" s="76"/>
      <c r="B1259" s="95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x14ac:dyDescent="0.25">
      <c r="A1260" s="76"/>
      <c r="B1260" s="95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x14ac:dyDescent="0.25">
      <c r="A1261" s="76"/>
      <c r="B1261" s="95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x14ac:dyDescent="0.25">
      <c r="A1262" s="76"/>
      <c r="B1262" s="95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x14ac:dyDescent="0.25">
      <c r="A1263" s="76"/>
      <c r="B1263" s="95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x14ac:dyDescent="0.25">
      <c r="A1264" s="76"/>
      <c r="B1264" s="95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x14ac:dyDescent="0.25">
      <c r="A1265" s="76"/>
      <c r="B1265" s="95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x14ac:dyDescent="0.25">
      <c r="A1266" s="76"/>
      <c r="B1266" s="95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x14ac:dyDescent="0.25">
      <c r="A1267" s="76"/>
      <c r="B1267" s="95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x14ac:dyDescent="0.25">
      <c r="A1268" s="76"/>
      <c r="B1268" s="95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x14ac:dyDescent="0.25">
      <c r="A1269" s="76"/>
      <c r="B1269" s="95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x14ac:dyDescent="0.25">
      <c r="A1270" s="76"/>
      <c r="B1270" s="95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x14ac:dyDescent="0.25">
      <c r="A1271" s="76"/>
      <c r="B1271" s="95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x14ac:dyDescent="0.25">
      <c r="A1272" s="76"/>
      <c r="B1272" s="95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x14ac:dyDescent="0.25">
      <c r="A1273" s="76"/>
      <c r="B1273" s="95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x14ac:dyDescent="0.25">
      <c r="A1274" s="76"/>
      <c r="B1274" s="95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x14ac:dyDescent="0.25">
      <c r="A1275" s="76"/>
      <c r="B1275" s="95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x14ac:dyDescent="0.25">
      <c r="A1276" s="76"/>
      <c r="B1276" s="95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x14ac:dyDescent="0.25">
      <c r="A1277" s="76"/>
      <c r="B1277" s="95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x14ac:dyDescent="0.25">
      <c r="A1278" s="76"/>
      <c r="B1278" s="95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x14ac:dyDescent="0.25">
      <c r="A1279" s="76"/>
      <c r="B1279" s="95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x14ac:dyDescent="0.25">
      <c r="A1280" s="76"/>
      <c r="B1280" s="95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x14ac:dyDescent="0.25">
      <c r="A1281" s="76"/>
      <c r="B1281" s="95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x14ac:dyDescent="0.25">
      <c r="A1282" s="76"/>
      <c r="B1282" s="95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x14ac:dyDescent="0.25">
      <c r="A1283" s="76"/>
      <c r="B1283" s="95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x14ac:dyDescent="0.25">
      <c r="A1284" s="76"/>
      <c r="B1284" s="95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x14ac:dyDescent="0.25">
      <c r="A1285" s="76"/>
      <c r="B1285" s="95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x14ac:dyDescent="0.25">
      <c r="A1286" s="76"/>
      <c r="B1286" s="95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x14ac:dyDescent="0.25">
      <c r="A1287" s="76"/>
      <c r="B1287" s="95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x14ac:dyDescent="0.25">
      <c r="A1288" s="76"/>
      <c r="B1288" s="95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x14ac:dyDescent="0.25">
      <c r="A1289" s="76"/>
      <c r="B1289" s="95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x14ac:dyDescent="0.25">
      <c r="A1290" s="76"/>
      <c r="B1290" s="95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x14ac:dyDescent="0.25">
      <c r="A1291" s="76"/>
      <c r="B1291" s="95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x14ac:dyDescent="0.25">
      <c r="A1292" s="76"/>
      <c r="B1292" s="95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x14ac:dyDescent="0.25">
      <c r="A1293" s="76"/>
      <c r="B1293" s="95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x14ac:dyDescent="0.25">
      <c r="A1294" s="76"/>
      <c r="B1294" s="95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x14ac:dyDescent="0.25">
      <c r="A1295" s="76"/>
      <c r="B1295" s="95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x14ac:dyDescent="0.25">
      <c r="A1296" s="76"/>
      <c r="B1296" s="95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x14ac:dyDescent="0.25">
      <c r="A1297" s="76"/>
      <c r="B1297" s="95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x14ac:dyDescent="0.25">
      <c r="A1298" s="76"/>
      <c r="B1298" s="95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x14ac:dyDescent="0.25">
      <c r="A1299" s="76"/>
      <c r="B1299" s="95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x14ac:dyDescent="0.25">
      <c r="A1300" s="76"/>
      <c r="B1300" s="95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x14ac:dyDescent="0.25">
      <c r="A1301" s="76"/>
      <c r="B1301" s="95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x14ac:dyDescent="0.25">
      <c r="A1302" s="76"/>
      <c r="B1302" s="95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x14ac:dyDescent="0.25">
      <c r="A1303" s="76"/>
      <c r="B1303" s="95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x14ac:dyDescent="0.25">
      <c r="A1304" s="76"/>
      <c r="B1304" s="95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x14ac:dyDescent="0.25">
      <c r="A1305" s="76"/>
      <c r="B1305" s="95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x14ac:dyDescent="0.25">
      <c r="A1306" s="76"/>
      <c r="B1306" s="95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x14ac:dyDescent="0.25">
      <c r="A1307" s="76"/>
      <c r="B1307" s="95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x14ac:dyDescent="0.25">
      <c r="A1308" s="76"/>
      <c r="B1308" s="95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x14ac:dyDescent="0.25">
      <c r="A1309" s="76"/>
      <c r="B1309" s="95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x14ac:dyDescent="0.25">
      <c r="A1310" s="76"/>
      <c r="B1310" s="95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x14ac:dyDescent="0.25">
      <c r="A1311" s="76"/>
      <c r="B1311" s="95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x14ac:dyDescent="0.25">
      <c r="A1312" s="76"/>
      <c r="B1312" s="95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x14ac:dyDescent="0.25">
      <c r="A1313" s="76"/>
      <c r="B1313" s="95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x14ac:dyDescent="0.25">
      <c r="A1314" s="76"/>
      <c r="B1314" s="95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x14ac:dyDescent="0.25">
      <c r="A1315" s="76"/>
      <c r="B1315" s="95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x14ac:dyDescent="0.25">
      <c r="A1316" s="76"/>
      <c r="B1316" s="95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x14ac:dyDescent="0.25">
      <c r="A1317" s="76"/>
      <c r="B1317" s="95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x14ac:dyDescent="0.25">
      <c r="A1318" s="76"/>
      <c r="B1318" s="95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x14ac:dyDescent="0.25">
      <c r="A1319" s="76"/>
      <c r="B1319" s="95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x14ac:dyDescent="0.25">
      <c r="A1320" s="76"/>
      <c r="B1320" s="95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x14ac:dyDescent="0.25">
      <c r="A1321" s="76"/>
      <c r="B1321" s="95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x14ac:dyDescent="0.25">
      <c r="A1322" s="76"/>
      <c r="B1322" s="95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x14ac:dyDescent="0.25">
      <c r="A1323" s="76"/>
      <c r="B1323" s="95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x14ac:dyDescent="0.25">
      <c r="A1324" s="76"/>
      <c r="B1324" s="95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x14ac:dyDescent="0.25">
      <c r="A1325" s="76"/>
      <c r="B1325" s="95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x14ac:dyDescent="0.25">
      <c r="A1326" s="76"/>
      <c r="B1326" s="95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x14ac:dyDescent="0.25">
      <c r="A1327" s="76"/>
      <c r="B1327" s="95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x14ac:dyDescent="0.25">
      <c r="A1328" s="76"/>
      <c r="B1328" s="95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x14ac:dyDescent="0.25">
      <c r="A1329" s="76"/>
      <c r="B1329" s="95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x14ac:dyDescent="0.25">
      <c r="A1330" s="76"/>
      <c r="B1330" s="95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x14ac:dyDescent="0.25">
      <c r="A1331" s="76"/>
      <c r="B1331" s="95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x14ac:dyDescent="0.25">
      <c r="A1332" s="76"/>
      <c r="B1332" s="95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x14ac:dyDescent="0.25">
      <c r="A1333" s="76"/>
      <c r="B1333" s="95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x14ac:dyDescent="0.25">
      <c r="A1334" s="76"/>
      <c r="B1334" s="95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x14ac:dyDescent="0.25">
      <c r="A1335" s="76"/>
      <c r="B1335" s="95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x14ac:dyDescent="0.25">
      <c r="A1336" s="76"/>
      <c r="B1336" s="95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x14ac:dyDescent="0.25">
      <c r="A1337" s="76"/>
      <c r="B1337" s="95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x14ac:dyDescent="0.25">
      <c r="A1338" s="76"/>
      <c r="B1338" s="95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x14ac:dyDescent="0.25">
      <c r="A1339" s="76"/>
      <c r="B1339" s="95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x14ac:dyDescent="0.25">
      <c r="A1340" s="76"/>
      <c r="B1340" s="95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x14ac:dyDescent="0.25">
      <c r="A1341" s="76"/>
      <c r="B1341" s="95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x14ac:dyDescent="0.25">
      <c r="A1342" s="76"/>
      <c r="B1342" s="95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x14ac:dyDescent="0.25">
      <c r="A1343" s="76"/>
      <c r="B1343" s="95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x14ac:dyDescent="0.25">
      <c r="A1344" s="76"/>
      <c r="B1344" s="95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x14ac:dyDescent="0.25">
      <c r="A1345" s="76"/>
      <c r="B1345" s="95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x14ac:dyDescent="0.25">
      <c r="A1346" s="76"/>
      <c r="B1346" s="95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x14ac:dyDescent="0.25">
      <c r="A1347" s="76"/>
      <c r="B1347" s="95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x14ac:dyDescent="0.25">
      <c r="A1348" s="76"/>
      <c r="B1348" s="95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x14ac:dyDescent="0.25">
      <c r="A1349" s="76"/>
      <c r="B1349" s="95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x14ac:dyDescent="0.25">
      <c r="A1350" s="76"/>
      <c r="B1350" s="95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x14ac:dyDescent="0.25">
      <c r="A1351" s="76"/>
      <c r="B1351" s="95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x14ac:dyDescent="0.25">
      <c r="A1352" s="76"/>
      <c r="B1352" s="95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x14ac:dyDescent="0.25">
      <c r="A1353" s="76"/>
      <c r="B1353" s="95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x14ac:dyDescent="0.25">
      <c r="A1354" s="76"/>
      <c r="B1354" s="95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x14ac:dyDescent="0.25">
      <c r="A1355" s="76"/>
      <c r="B1355" s="95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x14ac:dyDescent="0.25">
      <c r="A1356" s="76"/>
      <c r="B1356" s="95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x14ac:dyDescent="0.25">
      <c r="A1357" s="76"/>
      <c r="B1357" s="95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x14ac:dyDescent="0.25">
      <c r="A1358" s="76"/>
      <c r="B1358" s="95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x14ac:dyDescent="0.25">
      <c r="A1359" s="76"/>
      <c r="B1359" s="95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x14ac:dyDescent="0.25">
      <c r="A1360" s="76"/>
      <c r="B1360" s="95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x14ac:dyDescent="0.25">
      <c r="A1361" s="76"/>
      <c r="B1361" s="95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x14ac:dyDescent="0.25">
      <c r="A1362" s="76"/>
      <c r="B1362" s="95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x14ac:dyDescent="0.25">
      <c r="A1363" s="76"/>
      <c r="B1363" s="95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x14ac:dyDescent="0.25">
      <c r="A1364" s="76"/>
      <c r="B1364" s="95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x14ac:dyDescent="0.25">
      <c r="A1365" s="76"/>
      <c r="B1365" s="95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x14ac:dyDescent="0.25">
      <c r="A1366" s="76"/>
      <c r="B1366" s="95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x14ac:dyDescent="0.25">
      <c r="A1367" s="76"/>
      <c r="B1367" s="95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x14ac:dyDescent="0.25">
      <c r="A1368" s="76"/>
      <c r="B1368" s="95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x14ac:dyDescent="0.25">
      <c r="A1369" s="76"/>
      <c r="B1369" s="95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x14ac:dyDescent="0.25">
      <c r="A1370" s="76"/>
      <c r="B1370" s="95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x14ac:dyDescent="0.25">
      <c r="A1371" s="76"/>
      <c r="B1371" s="95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x14ac:dyDescent="0.25">
      <c r="A1372" s="76"/>
      <c r="B1372" s="95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x14ac:dyDescent="0.25">
      <c r="A1373" s="76"/>
      <c r="B1373" s="95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x14ac:dyDescent="0.25">
      <c r="A1374" s="76"/>
      <c r="B1374" s="95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x14ac:dyDescent="0.25">
      <c r="A1375" s="76"/>
      <c r="B1375" s="95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x14ac:dyDescent="0.25">
      <c r="A1376" s="76"/>
      <c r="B1376" s="95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x14ac:dyDescent="0.25">
      <c r="A1377" s="76"/>
      <c r="B1377" s="95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x14ac:dyDescent="0.25">
      <c r="A1378" s="76"/>
      <c r="B1378" s="95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x14ac:dyDescent="0.25">
      <c r="A1379" s="76"/>
      <c r="B1379" s="95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x14ac:dyDescent="0.25">
      <c r="A1380" s="76"/>
      <c r="B1380" s="95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x14ac:dyDescent="0.25">
      <c r="A1381" s="76"/>
      <c r="B1381" s="95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x14ac:dyDescent="0.25">
      <c r="A1382" s="76"/>
      <c r="B1382" s="95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x14ac:dyDescent="0.25">
      <c r="A1383" s="76"/>
      <c r="B1383" s="95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x14ac:dyDescent="0.25">
      <c r="A1384" s="76"/>
      <c r="B1384" s="95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x14ac:dyDescent="0.25">
      <c r="A1385" s="76"/>
      <c r="B1385" s="95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x14ac:dyDescent="0.25">
      <c r="A1386" s="76"/>
      <c r="B1386" s="95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x14ac:dyDescent="0.25">
      <c r="A1387" s="76"/>
      <c r="B1387" s="95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x14ac:dyDescent="0.25">
      <c r="A1388" s="76"/>
      <c r="B1388" s="95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x14ac:dyDescent="0.25">
      <c r="A1389" s="76"/>
      <c r="B1389" s="95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x14ac:dyDescent="0.25">
      <c r="A1390" s="76"/>
      <c r="B1390" s="95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x14ac:dyDescent="0.25">
      <c r="A1391" s="76"/>
      <c r="B1391" s="95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x14ac:dyDescent="0.25">
      <c r="A1392" s="76"/>
      <c r="B1392" s="95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x14ac:dyDescent="0.25">
      <c r="A1393" s="76"/>
      <c r="B1393" s="95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x14ac:dyDescent="0.25">
      <c r="A1394" s="76"/>
      <c r="B1394" s="95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x14ac:dyDescent="0.25">
      <c r="A1395" s="76"/>
      <c r="B1395" s="95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x14ac:dyDescent="0.25">
      <c r="A1396" s="76"/>
      <c r="B1396" s="95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x14ac:dyDescent="0.25">
      <c r="A1397" s="76"/>
      <c r="B1397" s="95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x14ac:dyDescent="0.25">
      <c r="A1398" s="76"/>
      <c r="B1398" s="95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x14ac:dyDescent="0.25">
      <c r="A1399" s="76"/>
      <c r="B1399" s="95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x14ac:dyDescent="0.25">
      <c r="A1400" s="76"/>
      <c r="B1400" s="95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x14ac:dyDescent="0.25">
      <c r="A1401" s="76"/>
      <c r="B1401" s="95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x14ac:dyDescent="0.25">
      <c r="A1402" s="76"/>
      <c r="B1402" s="95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x14ac:dyDescent="0.25">
      <c r="A1403" s="76"/>
      <c r="B1403" s="95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x14ac:dyDescent="0.25">
      <c r="A1404" s="76"/>
      <c r="B1404" s="95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x14ac:dyDescent="0.25">
      <c r="A1405" s="76"/>
      <c r="B1405" s="95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x14ac:dyDescent="0.25">
      <c r="A1406" s="76"/>
      <c r="B1406" s="95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x14ac:dyDescent="0.25">
      <c r="A1407" s="76"/>
      <c r="B1407" s="95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x14ac:dyDescent="0.25">
      <c r="A1408" s="76"/>
      <c r="B1408" s="95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x14ac:dyDescent="0.25">
      <c r="A1409" s="76"/>
      <c r="B1409" s="95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x14ac:dyDescent="0.25">
      <c r="A1410" s="76"/>
      <c r="B1410" s="95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x14ac:dyDescent="0.25">
      <c r="A1411" s="76"/>
      <c r="B1411" s="95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x14ac:dyDescent="0.25">
      <c r="A1412" s="76"/>
      <c r="B1412" s="95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x14ac:dyDescent="0.25">
      <c r="A1413" s="76"/>
      <c r="B1413" s="95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x14ac:dyDescent="0.25">
      <c r="A1414" s="76"/>
      <c r="B1414" s="95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x14ac:dyDescent="0.25">
      <c r="A1415" s="76"/>
      <c r="B1415" s="95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x14ac:dyDescent="0.25">
      <c r="A1416" s="76"/>
      <c r="B1416" s="95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x14ac:dyDescent="0.25">
      <c r="A1417" s="76"/>
      <c r="B1417" s="95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x14ac:dyDescent="0.25">
      <c r="A1418" s="76"/>
      <c r="B1418" s="95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x14ac:dyDescent="0.25">
      <c r="A1419" s="76"/>
      <c r="B1419" s="95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x14ac:dyDescent="0.25">
      <c r="A1420" s="76"/>
      <c r="B1420" s="95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x14ac:dyDescent="0.25">
      <c r="A1421" s="76"/>
      <c r="B1421" s="95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x14ac:dyDescent="0.25">
      <c r="A1422" s="76"/>
      <c r="B1422" s="95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x14ac:dyDescent="0.25">
      <c r="A1423" s="76"/>
      <c r="B1423" s="95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x14ac:dyDescent="0.25">
      <c r="A1424" s="76"/>
      <c r="B1424" s="95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x14ac:dyDescent="0.25">
      <c r="A1425" s="76"/>
      <c r="B1425" s="95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x14ac:dyDescent="0.25">
      <c r="A1426" s="76"/>
      <c r="B1426" s="95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x14ac:dyDescent="0.25">
      <c r="A1427" s="76"/>
      <c r="B1427" s="95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x14ac:dyDescent="0.25">
      <c r="A1428" s="76"/>
      <c r="B1428" s="95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x14ac:dyDescent="0.25">
      <c r="A1429" s="76"/>
      <c r="B1429" s="95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x14ac:dyDescent="0.25">
      <c r="A1430" s="76"/>
      <c r="B1430" s="95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x14ac:dyDescent="0.25">
      <c r="A1431" s="76"/>
      <c r="B1431" s="95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x14ac:dyDescent="0.25">
      <c r="A1432" s="76"/>
      <c r="B1432" s="95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x14ac:dyDescent="0.25">
      <c r="A1433" s="76"/>
      <c r="B1433" s="95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x14ac:dyDescent="0.25">
      <c r="A1434" s="76"/>
      <c r="B1434" s="95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x14ac:dyDescent="0.25">
      <c r="A1435" s="76"/>
      <c r="B1435" s="95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x14ac:dyDescent="0.25">
      <c r="A1436" s="76"/>
      <c r="B1436" s="95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x14ac:dyDescent="0.25">
      <c r="A1437" s="76"/>
      <c r="B1437" s="95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x14ac:dyDescent="0.25">
      <c r="A1438" s="76"/>
      <c r="B1438" s="95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x14ac:dyDescent="0.25">
      <c r="A1439" s="76"/>
      <c r="B1439" s="95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x14ac:dyDescent="0.25">
      <c r="A1440" s="76"/>
      <c r="B1440" s="95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x14ac:dyDescent="0.25">
      <c r="A1441" s="76"/>
      <c r="B1441" s="95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x14ac:dyDescent="0.25">
      <c r="A1442" s="76"/>
      <c r="B1442" s="95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x14ac:dyDescent="0.25">
      <c r="A1443" s="76"/>
      <c r="B1443" s="95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x14ac:dyDescent="0.25">
      <c r="A1444" s="76"/>
      <c r="B1444" s="95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x14ac:dyDescent="0.25">
      <c r="A1445" s="76"/>
      <c r="B1445" s="95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x14ac:dyDescent="0.25">
      <c r="A1446" s="76"/>
      <c r="B1446" s="95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x14ac:dyDescent="0.25">
      <c r="A1447" s="76"/>
      <c r="B1447" s="95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x14ac:dyDescent="0.25">
      <c r="A1448" s="76"/>
      <c r="B1448" s="95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x14ac:dyDescent="0.25">
      <c r="A1449" s="76"/>
      <c r="B1449" s="95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x14ac:dyDescent="0.25">
      <c r="A1450" s="76"/>
      <c r="B1450" s="95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x14ac:dyDescent="0.25">
      <c r="A1451" s="76"/>
      <c r="B1451" s="95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x14ac:dyDescent="0.25">
      <c r="A1452" s="76"/>
      <c r="B1452" s="95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x14ac:dyDescent="0.25">
      <c r="A1453" s="76"/>
      <c r="B1453" s="95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x14ac:dyDescent="0.25">
      <c r="A1454" s="76"/>
      <c r="B1454" s="95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x14ac:dyDescent="0.25">
      <c r="A1455" s="76"/>
      <c r="B1455" s="95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x14ac:dyDescent="0.25">
      <c r="A1456" s="76"/>
      <c r="B1456" s="95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x14ac:dyDescent="0.25">
      <c r="A1457" s="76"/>
      <c r="B1457" s="95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x14ac:dyDescent="0.25">
      <c r="A1458" s="76"/>
      <c r="B1458" s="95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x14ac:dyDescent="0.25">
      <c r="A1459" s="76"/>
      <c r="B1459" s="95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x14ac:dyDescent="0.25">
      <c r="A1460" s="76"/>
      <c r="B1460" s="95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x14ac:dyDescent="0.25">
      <c r="A1461" s="76"/>
      <c r="B1461" s="95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x14ac:dyDescent="0.25">
      <c r="A1462" s="76"/>
      <c r="B1462" s="95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x14ac:dyDescent="0.25">
      <c r="A1463" s="76"/>
      <c r="B1463" s="95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x14ac:dyDescent="0.25">
      <c r="A1464" s="76"/>
      <c r="B1464" s="95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x14ac:dyDescent="0.25">
      <c r="A1465" s="76"/>
      <c r="B1465" s="95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x14ac:dyDescent="0.25">
      <c r="A1466" s="76"/>
      <c r="B1466" s="95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x14ac:dyDescent="0.25">
      <c r="A1467" s="76"/>
      <c r="B1467" s="95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x14ac:dyDescent="0.25">
      <c r="A1468" s="76"/>
      <c r="B1468" s="95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x14ac:dyDescent="0.25">
      <c r="A1469" s="76"/>
      <c r="B1469" s="95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x14ac:dyDescent="0.25">
      <c r="A1470" s="76"/>
      <c r="B1470" s="95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x14ac:dyDescent="0.25">
      <c r="A1471" s="76"/>
      <c r="B1471" s="95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x14ac:dyDescent="0.25">
      <c r="A1472" s="76"/>
      <c r="B1472" s="95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x14ac:dyDescent="0.25">
      <c r="A1473" s="76"/>
      <c r="B1473" s="95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x14ac:dyDescent="0.25">
      <c r="A1474" s="76"/>
      <c r="B1474" s="95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x14ac:dyDescent="0.25">
      <c r="A1475" s="76"/>
      <c r="B1475" s="95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x14ac:dyDescent="0.25">
      <c r="A1476" s="76"/>
      <c r="B1476" s="95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x14ac:dyDescent="0.25">
      <c r="A1477" s="76"/>
      <c r="B1477" s="95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x14ac:dyDescent="0.25">
      <c r="A1478" s="76"/>
      <c r="B1478" s="95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x14ac:dyDescent="0.25">
      <c r="A1479" s="76"/>
      <c r="B1479" s="95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x14ac:dyDescent="0.25">
      <c r="A1480" s="76"/>
      <c r="B1480" s="95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x14ac:dyDescent="0.25">
      <c r="A1481" s="76"/>
      <c r="B1481" s="95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x14ac:dyDescent="0.25">
      <c r="A1482" s="76"/>
      <c r="B1482" s="95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x14ac:dyDescent="0.25">
      <c r="A1483" s="76"/>
      <c r="B1483" s="95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x14ac:dyDescent="0.25">
      <c r="A1484" s="76"/>
      <c r="B1484" s="95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x14ac:dyDescent="0.25">
      <c r="A1485" s="76"/>
      <c r="B1485" s="95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x14ac:dyDescent="0.25">
      <c r="A1486" s="76"/>
      <c r="B1486" s="95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x14ac:dyDescent="0.25">
      <c r="A1487" s="76"/>
      <c r="B1487" s="95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x14ac:dyDescent="0.25">
      <c r="A1488" s="76"/>
      <c r="B1488" s="95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x14ac:dyDescent="0.25">
      <c r="A1489" s="76"/>
      <c r="B1489" s="95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x14ac:dyDescent="0.25">
      <c r="A1490" s="76"/>
      <c r="B1490" s="95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x14ac:dyDescent="0.25">
      <c r="A1491" s="76"/>
      <c r="B1491" s="95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x14ac:dyDescent="0.25">
      <c r="A1492" s="76"/>
      <c r="B1492" s="95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x14ac:dyDescent="0.25">
      <c r="A1493" s="76"/>
      <c r="B1493" s="95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x14ac:dyDescent="0.25">
      <c r="A1494" s="76"/>
      <c r="B1494" s="95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x14ac:dyDescent="0.25">
      <c r="A1495" s="76"/>
      <c r="B1495" s="95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x14ac:dyDescent="0.25">
      <c r="A1496" s="76"/>
      <c r="B1496" s="95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x14ac:dyDescent="0.25">
      <c r="A1497" s="76"/>
      <c r="B1497" s="95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x14ac:dyDescent="0.25">
      <c r="A1498" s="76"/>
      <c r="B1498" s="95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x14ac:dyDescent="0.25">
      <c r="A1499" s="76"/>
      <c r="B1499" s="95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x14ac:dyDescent="0.25">
      <c r="A1500" s="76"/>
      <c r="B1500" s="95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x14ac:dyDescent="0.25">
      <c r="A1501" s="76"/>
      <c r="B1501" s="95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x14ac:dyDescent="0.25">
      <c r="A1502" s="76"/>
      <c r="B1502" s="95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x14ac:dyDescent="0.25">
      <c r="A1503" s="76"/>
      <c r="B1503" s="95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x14ac:dyDescent="0.25">
      <c r="A1504" s="76"/>
      <c r="B1504" s="95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x14ac:dyDescent="0.25">
      <c r="A1505" s="76"/>
      <c r="B1505" s="95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x14ac:dyDescent="0.25">
      <c r="A1506" s="76"/>
      <c r="B1506" s="95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x14ac:dyDescent="0.25">
      <c r="A1507" s="76"/>
      <c r="B1507" s="95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x14ac:dyDescent="0.25">
      <c r="A1508" s="76"/>
      <c r="B1508" s="95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x14ac:dyDescent="0.25">
      <c r="A1509" s="76"/>
      <c r="B1509" s="95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x14ac:dyDescent="0.25">
      <c r="A1510" s="76"/>
      <c r="B1510" s="95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x14ac:dyDescent="0.25">
      <c r="A1511" s="76"/>
      <c r="B1511" s="95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x14ac:dyDescent="0.25">
      <c r="A1512" s="76"/>
      <c r="B1512" s="95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x14ac:dyDescent="0.25">
      <c r="A1513" s="76"/>
      <c r="B1513" s="95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x14ac:dyDescent="0.25">
      <c r="A1514" s="76"/>
      <c r="B1514" s="95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x14ac:dyDescent="0.25">
      <c r="A1515" s="76"/>
      <c r="B1515" s="95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x14ac:dyDescent="0.25">
      <c r="A1516" s="76"/>
      <c r="B1516" s="95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x14ac:dyDescent="0.25">
      <c r="A1517" s="76"/>
      <c r="B1517" s="95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x14ac:dyDescent="0.25">
      <c r="A1518" s="76"/>
      <c r="B1518" s="95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x14ac:dyDescent="0.25">
      <c r="A1519" s="76"/>
      <c r="B1519" s="95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x14ac:dyDescent="0.25">
      <c r="A1520" s="76"/>
      <c r="B1520" s="95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x14ac:dyDescent="0.25">
      <c r="A1521" s="76"/>
      <c r="B1521" s="95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x14ac:dyDescent="0.25">
      <c r="A1522" s="76"/>
      <c r="B1522" s="95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x14ac:dyDescent="0.25">
      <c r="A1523" s="76"/>
      <c r="B1523" s="95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x14ac:dyDescent="0.25">
      <c r="A1524" s="76"/>
      <c r="B1524" s="95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x14ac:dyDescent="0.25">
      <c r="A1525" s="76"/>
      <c r="B1525" s="95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x14ac:dyDescent="0.25">
      <c r="A1526" s="76"/>
      <c r="B1526" s="95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x14ac:dyDescent="0.25">
      <c r="A1527" s="76"/>
      <c r="B1527" s="95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x14ac:dyDescent="0.25">
      <c r="A1528" s="76"/>
      <c r="B1528" s="95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x14ac:dyDescent="0.25">
      <c r="A1529" s="76"/>
      <c r="B1529" s="95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x14ac:dyDescent="0.25">
      <c r="A1530" s="76"/>
      <c r="B1530" s="95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x14ac:dyDescent="0.25">
      <c r="A1531" s="76"/>
      <c r="B1531" s="95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x14ac:dyDescent="0.25">
      <c r="A1532" s="76"/>
      <c r="B1532" s="95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x14ac:dyDescent="0.25">
      <c r="A1533" s="76"/>
      <c r="B1533" s="95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x14ac:dyDescent="0.25">
      <c r="A1534" s="76"/>
      <c r="B1534" s="95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x14ac:dyDescent="0.25">
      <c r="A1535" s="76"/>
      <c r="B1535" s="95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x14ac:dyDescent="0.25">
      <c r="A1536" s="76"/>
      <c r="B1536" s="95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x14ac:dyDescent="0.25">
      <c r="A1537" s="76"/>
      <c r="B1537" s="95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x14ac:dyDescent="0.25">
      <c r="A1538" s="76"/>
      <c r="B1538" s="95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x14ac:dyDescent="0.25">
      <c r="A1539" s="76"/>
      <c r="B1539" s="95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x14ac:dyDescent="0.25">
      <c r="A1540" s="76"/>
      <c r="B1540" s="95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x14ac:dyDescent="0.25">
      <c r="A1541" s="76"/>
      <c r="B1541" s="95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x14ac:dyDescent="0.25">
      <c r="A1542" s="76"/>
      <c r="B1542" s="95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x14ac:dyDescent="0.25">
      <c r="A1543" s="76"/>
      <c r="B1543" s="95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x14ac:dyDescent="0.25">
      <c r="A1544" s="76"/>
      <c r="B1544" s="95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x14ac:dyDescent="0.25">
      <c r="A1545" s="76"/>
      <c r="B1545" s="95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x14ac:dyDescent="0.25">
      <c r="A1546" s="76"/>
      <c r="B1546" s="95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x14ac:dyDescent="0.25">
      <c r="A1547" s="76"/>
      <c r="B1547" s="95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x14ac:dyDescent="0.25">
      <c r="A1548" s="76"/>
      <c r="B1548" s="95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x14ac:dyDescent="0.25">
      <c r="A1549" s="76"/>
      <c r="B1549" s="95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x14ac:dyDescent="0.25">
      <c r="A1550" s="76"/>
      <c r="B1550" s="95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x14ac:dyDescent="0.25">
      <c r="A1551" s="76"/>
      <c r="B1551" s="95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x14ac:dyDescent="0.25">
      <c r="A1552" s="76"/>
      <c r="B1552" s="95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x14ac:dyDescent="0.25">
      <c r="A1553" s="76"/>
      <c r="B1553" s="95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x14ac:dyDescent="0.25">
      <c r="A1554" s="76"/>
      <c r="B1554" s="95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x14ac:dyDescent="0.25">
      <c r="A1555" s="76"/>
      <c r="B1555" s="95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x14ac:dyDescent="0.25">
      <c r="A1556" s="76"/>
      <c r="B1556" s="95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x14ac:dyDescent="0.25">
      <c r="A1557" s="76"/>
      <c r="B1557" s="95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x14ac:dyDescent="0.25">
      <c r="A1558" s="76"/>
      <c r="B1558" s="95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x14ac:dyDescent="0.25">
      <c r="A1559" s="76"/>
      <c r="B1559" s="95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x14ac:dyDescent="0.25">
      <c r="A1560" s="76"/>
      <c r="B1560" s="95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x14ac:dyDescent="0.25">
      <c r="A1561" s="76"/>
      <c r="B1561" s="95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x14ac:dyDescent="0.25">
      <c r="A1562" s="76"/>
      <c r="B1562" s="95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x14ac:dyDescent="0.25">
      <c r="A1563" s="76"/>
      <c r="B1563" s="95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x14ac:dyDescent="0.25">
      <c r="A1564" s="76"/>
      <c r="B1564" s="95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x14ac:dyDescent="0.25">
      <c r="A1565" s="76"/>
      <c r="B1565" s="95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x14ac:dyDescent="0.25">
      <c r="A1566" s="76"/>
      <c r="B1566" s="95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x14ac:dyDescent="0.25">
      <c r="A1567" s="76"/>
      <c r="B1567" s="95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x14ac:dyDescent="0.25">
      <c r="A1568" s="76"/>
      <c r="B1568" s="95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x14ac:dyDescent="0.25">
      <c r="A1569" s="76"/>
      <c r="B1569" s="95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x14ac:dyDescent="0.25">
      <c r="A1570" s="76"/>
      <c r="B1570" s="95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x14ac:dyDescent="0.25">
      <c r="A1571" s="76"/>
      <c r="B1571" s="95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x14ac:dyDescent="0.25">
      <c r="A1572" s="76"/>
      <c r="B1572" s="95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x14ac:dyDescent="0.25">
      <c r="A1573" s="76"/>
      <c r="B1573" s="95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x14ac:dyDescent="0.25">
      <c r="A1574" s="76"/>
      <c r="B1574" s="95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x14ac:dyDescent="0.25">
      <c r="A1575" s="76"/>
      <c r="B1575" s="95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x14ac:dyDescent="0.25">
      <c r="A1576" s="76"/>
      <c r="B1576" s="95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x14ac:dyDescent="0.25">
      <c r="A1577" s="76"/>
      <c r="B1577" s="95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x14ac:dyDescent="0.25">
      <c r="A1578" s="76"/>
      <c r="B1578" s="95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x14ac:dyDescent="0.25">
      <c r="A1579" s="76"/>
      <c r="B1579" s="95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x14ac:dyDescent="0.25">
      <c r="A1580" s="76"/>
      <c r="B1580" s="95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x14ac:dyDescent="0.25">
      <c r="A1581" s="76"/>
      <c r="B1581" s="95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x14ac:dyDescent="0.25">
      <c r="A1582" s="76"/>
      <c r="B1582" s="95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x14ac:dyDescent="0.25">
      <c r="A1583" s="76"/>
      <c r="B1583" s="95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x14ac:dyDescent="0.25">
      <c r="A1584" s="76"/>
      <c r="B1584" s="95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x14ac:dyDescent="0.25">
      <c r="A1585" s="76"/>
      <c r="B1585" s="95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x14ac:dyDescent="0.25">
      <c r="A1586" s="76"/>
      <c r="B1586" s="95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x14ac:dyDescent="0.25">
      <c r="A1587" s="76"/>
      <c r="B1587" s="95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x14ac:dyDescent="0.25">
      <c r="A1588" s="76"/>
      <c r="B1588" s="95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x14ac:dyDescent="0.25">
      <c r="A1589" s="76"/>
      <c r="B1589" s="95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x14ac:dyDescent="0.25">
      <c r="A1590" s="76"/>
      <c r="B1590" s="95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x14ac:dyDescent="0.25">
      <c r="A1591" s="76"/>
      <c r="B1591" s="95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x14ac:dyDescent="0.25">
      <c r="A1592" s="76"/>
      <c r="B1592" s="95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x14ac:dyDescent="0.25">
      <c r="A1593" s="76"/>
      <c r="B1593" s="95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x14ac:dyDescent="0.25">
      <c r="A1594" s="76"/>
      <c r="B1594" s="95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x14ac:dyDescent="0.25">
      <c r="A1595" s="76"/>
      <c r="B1595" s="95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x14ac:dyDescent="0.25">
      <c r="A1596" s="76"/>
      <c r="B1596" s="95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x14ac:dyDescent="0.25">
      <c r="A1597" s="76"/>
      <c r="B1597" s="95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x14ac:dyDescent="0.25">
      <c r="A1598" s="76"/>
      <c r="B1598" s="95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x14ac:dyDescent="0.25">
      <c r="A1599" s="76"/>
      <c r="B1599" s="95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x14ac:dyDescent="0.25">
      <c r="A1600" s="76"/>
      <c r="B1600" s="95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x14ac:dyDescent="0.25">
      <c r="A1601" s="76"/>
      <c r="B1601" s="95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x14ac:dyDescent="0.25">
      <c r="A1602" s="76"/>
      <c r="B1602" s="95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x14ac:dyDescent="0.25">
      <c r="A1603" s="76"/>
      <c r="B1603" s="95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x14ac:dyDescent="0.25">
      <c r="A1604" s="76"/>
      <c r="B1604" s="95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x14ac:dyDescent="0.25">
      <c r="A1605" s="76"/>
      <c r="B1605" s="95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x14ac:dyDescent="0.25">
      <c r="A1606" s="76"/>
      <c r="B1606" s="95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x14ac:dyDescent="0.25">
      <c r="A1607" s="76"/>
      <c r="B1607" s="95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x14ac:dyDescent="0.25">
      <c r="A1608" s="76"/>
      <c r="B1608" s="95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x14ac:dyDescent="0.25">
      <c r="A1609" s="76"/>
      <c r="B1609" s="95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x14ac:dyDescent="0.25">
      <c r="A1610" s="76"/>
      <c r="B1610" s="95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x14ac:dyDescent="0.25">
      <c r="A1611" s="76"/>
      <c r="B1611" s="95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x14ac:dyDescent="0.25">
      <c r="A1612" s="76"/>
      <c r="B1612" s="95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x14ac:dyDescent="0.25">
      <c r="A1613" s="76"/>
      <c r="B1613" s="95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x14ac:dyDescent="0.25">
      <c r="A1614" s="76"/>
      <c r="B1614" s="95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x14ac:dyDescent="0.25">
      <c r="A1615" s="76"/>
      <c r="B1615" s="95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x14ac:dyDescent="0.25">
      <c r="A1616" s="76"/>
      <c r="B1616" s="95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x14ac:dyDescent="0.25">
      <c r="A1617" s="76"/>
      <c r="B1617" s="95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x14ac:dyDescent="0.25">
      <c r="A1618" s="76"/>
      <c r="B1618" s="95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x14ac:dyDescent="0.25">
      <c r="A1619" s="76"/>
      <c r="B1619" s="95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x14ac:dyDescent="0.25">
      <c r="A1620" s="76"/>
      <c r="B1620" s="95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x14ac:dyDescent="0.25">
      <c r="A1621" s="76"/>
      <c r="B1621" s="95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x14ac:dyDescent="0.25">
      <c r="A1622" s="76"/>
      <c r="B1622" s="95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x14ac:dyDescent="0.25">
      <c r="A1623" s="76"/>
      <c r="B1623" s="95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x14ac:dyDescent="0.25">
      <c r="A1624" s="76"/>
      <c r="B1624" s="95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x14ac:dyDescent="0.25">
      <c r="A1625" s="76"/>
      <c r="B1625" s="95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x14ac:dyDescent="0.25">
      <c r="A1626" s="76"/>
      <c r="B1626" s="95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x14ac:dyDescent="0.25">
      <c r="A1627" s="76"/>
      <c r="B1627" s="95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x14ac:dyDescent="0.25">
      <c r="A1628" s="76"/>
      <c r="B1628" s="95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x14ac:dyDescent="0.25">
      <c r="A1629" s="76"/>
      <c r="B1629" s="95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x14ac:dyDescent="0.25">
      <c r="A1630" s="76"/>
      <c r="B1630" s="95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x14ac:dyDescent="0.25">
      <c r="A1631" s="76"/>
      <c r="B1631" s="95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x14ac:dyDescent="0.25">
      <c r="A1632" s="76"/>
      <c r="B1632" s="95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x14ac:dyDescent="0.25">
      <c r="A1633" s="76"/>
      <c r="B1633" s="95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x14ac:dyDescent="0.25">
      <c r="A1634" s="76"/>
      <c r="B1634" s="95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x14ac:dyDescent="0.25">
      <c r="A1635" s="76"/>
      <c r="B1635" s="95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x14ac:dyDescent="0.25">
      <c r="A1636" s="76"/>
      <c r="B1636" s="95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x14ac:dyDescent="0.25">
      <c r="A1637" s="76"/>
      <c r="B1637" s="95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x14ac:dyDescent="0.25">
      <c r="A1638" s="76"/>
      <c r="B1638" s="95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x14ac:dyDescent="0.25">
      <c r="A1639" s="76"/>
      <c r="B1639" s="95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x14ac:dyDescent="0.25">
      <c r="A1640" s="76"/>
      <c r="B1640" s="95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x14ac:dyDescent="0.25">
      <c r="A1641" s="76"/>
      <c r="B1641" s="95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x14ac:dyDescent="0.25">
      <c r="A1642" s="76"/>
      <c r="B1642" s="95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x14ac:dyDescent="0.25">
      <c r="A1643" s="76"/>
      <c r="B1643" s="95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x14ac:dyDescent="0.25">
      <c r="A1644" s="76"/>
      <c r="B1644" s="95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x14ac:dyDescent="0.25">
      <c r="A1645" s="76"/>
      <c r="B1645" s="95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x14ac:dyDescent="0.25">
      <c r="A1646" s="76"/>
      <c r="B1646" s="95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x14ac:dyDescent="0.25">
      <c r="A1647" s="76"/>
      <c r="B1647" s="95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x14ac:dyDescent="0.25">
      <c r="A1648" s="76"/>
      <c r="B1648" s="95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x14ac:dyDescent="0.25">
      <c r="A1649" s="76"/>
      <c r="B1649" s="95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x14ac:dyDescent="0.25">
      <c r="A1650" s="76"/>
      <c r="B1650" s="95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x14ac:dyDescent="0.25">
      <c r="A1651" s="76"/>
      <c r="B1651" s="95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x14ac:dyDescent="0.25">
      <c r="A1652" s="76"/>
      <c r="B1652" s="95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x14ac:dyDescent="0.25">
      <c r="A1653" s="76"/>
      <c r="B1653" s="95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x14ac:dyDescent="0.25">
      <c r="A1654" s="76"/>
      <c r="B1654" s="95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x14ac:dyDescent="0.25">
      <c r="A1655" s="76"/>
      <c r="B1655" s="95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x14ac:dyDescent="0.25">
      <c r="A1656" s="76"/>
      <c r="B1656" s="95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x14ac:dyDescent="0.25">
      <c r="A1657" s="76"/>
      <c r="B1657" s="95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x14ac:dyDescent="0.25">
      <c r="A1658" s="76"/>
      <c r="B1658" s="95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x14ac:dyDescent="0.25">
      <c r="A1659" s="76"/>
      <c r="B1659" s="95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x14ac:dyDescent="0.25">
      <c r="A1660" s="76"/>
      <c r="B1660" s="95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x14ac:dyDescent="0.25">
      <c r="A1661" s="76"/>
      <c r="B1661" s="95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x14ac:dyDescent="0.25">
      <c r="A1662" s="76"/>
      <c r="B1662" s="95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x14ac:dyDescent="0.25">
      <c r="A1663" s="76"/>
      <c r="B1663" s="95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x14ac:dyDescent="0.25">
      <c r="A1664" s="76"/>
      <c r="B1664" s="95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x14ac:dyDescent="0.25">
      <c r="A1665" s="76"/>
      <c r="B1665" s="95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x14ac:dyDescent="0.25">
      <c r="A1666" s="76"/>
      <c r="B1666" s="95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x14ac:dyDescent="0.25">
      <c r="A1667" s="76"/>
      <c r="B1667" s="95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x14ac:dyDescent="0.25">
      <c r="A1668" s="76"/>
      <c r="B1668" s="95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x14ac:dyDescent="0.25">
      <c r="A1669" s="76"/>
      <c r="B1669" s="95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x14ac:dyDescent="0.25">
      <c r="A1670" s="76"/>
      <c r="B1670" s="95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x14ac:dyDescent="0.25">
      <c r="A1671" s="76"/>
      <c r="B1671" s="95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x14ac:dyDescent="0.25">
      <c r="A1672" s="76"/>
      <c r="B1672" s="95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x14ac:dyDescent="0.25">
      <c r="A1673" s="76"/>
      <c r="B1673" s="95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x14ac:dyDescent="0.25">
      <c r="A1674" s="76"/>
      <c r="B1674" s="95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x14ac:dyDescent="0.25">
      <c r="A1675" s="76"/>
      <c r="B1675" s="95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x14ac:dyDescent="0.25">
      <c r="A1676" s="76"/>
      <c r="B1676" s="95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x14ac:dyDescent="0.25">
      <c r="A1677" s="76"/>
      <c r="B1677" s="95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x14ac:dyDescent="0.25">
      <c r="A1678" s="76"/>
      <c r="B1678" s="95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x14ac:dyDescent="0.25">
      <c r="A1679" s="76"/>
      <c r="B1679" s="95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x14ac:dyDescent="0.25">
      <c r="A1680" s="76"/>
      <c r="B1680" s="95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x14ac:dyDescent="0.25">
      <c r="A1681" s="76"/>
      <c r="B1681" s="95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x14ac:dyDescent="0.25">
      <c r="A1682" s="76"/>
      <c r="B1682" s="95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x14ac:dyDescent="0.25">
      <c r="A1683" s="76"/>
      <c r="B1683" s="95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x14ac:dyDescent="0.25">
      <c r="A1684" s="76"/>
      <c r="B1684" s="95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x14ac:dyDescent="0.25">
      <c r="A1685" s="76"/>
      <c r="B1685" s="95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x14ac:dyDescent="0.25">
      <c r="A1686" s="76"/>
      <c r="B1686" s="95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x14ac:dyDescent="0.25">
      <c r="A1687" s="76"/>
      <c r="B1687" s="95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x14ac:dyDescent="0.25">
      <c r="A1688" s="76"/>
      <c r="B1688" s="95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x14ac:dyDescent="0.25">
      <c r="A1689" s="76"/>
      <c r="B1689" s="95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x14ac:dyDescent="0.25">
      <c r="A1690" s="76"/>
      <c r="B1690" s="95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x14ac:dyDescent="0.25">
      <c r="A1691" s="76"/>
      <c r="B1691" s="95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x14ac:dyDescent="0.25">
      <c r="A1692" s="76"/>
      <c r="B1692" s="95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x14ac:dyDescent="0.25">
      <c r="A1693" s="76"/>
      <c r="B1693" s="95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x14ac:dyDescent="0.25">
      <c r="A1694" s="76"/>
      <c r="B1694" s="95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x14ac:dyDescent="0.25">
      <c r="A1695" s="76"/>
      <c r="B1695" s="95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x14ac:dyDescent="0.25">
      <c r="A1696" s="76"/>
      <c r="B1696" s="95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x14ac:dyDescent="0.25">
      <c r="A1697" s="76"/>
      <c r="B1697" s="95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x14ac:dyDescent="0.25">
      <c r="A1698" s="76"/>
      <c r="B1698" s="95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x14ac:dyDescent="0.25">
      <c r="A1699" s="76"/>
      <c r="B1699" s="95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x14ac:dyDescent="0.25">
      <c r="A1700" s="76"/>
      <c r="B1700" s="95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x14ac:dyDescent="0.25">
      <c r="A1701" s="76"/>
      <c r="B1701" s="95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x14ac:dyDescent="0.25">
      <c r="A1702" s="76"/>
      <c r="B1702" s="95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x14ac:dyDescent="0.25">
      <c r="A1703" s="76"/>
      <c r="B1703" s="95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x14ac:dyDescent="0.25">
      <c r="A1704" s="76"/>
      <c r="B1704" s="95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x14ac:dyDescent="0.25">
      <c r="A1705" s="76"/>
      <c r="B1705" s="95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x14ac:dyDescent="0.25">
      <c r="A1706" s="76"/>
      <c r="B1706" s="95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x14ac:dyDescent="0.25">
      <c r="A1707" s="76"/>
      <c r="B1707" s="95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x14ac:dyDescent="0.25">
      <c r="A1708" s="76"/>
      <c r="B1708" s="95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x14ac:dyDescent="0.25">
      <c r="A1709" s="76"/>
      <c r="B1709" s="95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x14ac:dyDescent="0.25">
      <c r="A1710" s="76"/>
      <c r="B1710" s="95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x14ac:dyDescent="0.25">
      <c r="A1711" s="76"/>
      <c r="B1711" s="95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x14ac:dyDescent="0.25">
      <c r="A1712" s="76"/>
      <c r="B1712" s="95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x14ac:dyDescent="0.25">
      <c r="A1713" s="76"/>
      <c r="B1713" s="95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x14ac:dyDescent="0.25">
      <c r="A1714" s="76"/>
      <c r="B1714" s="95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x14ac:dyDescent="0.25">
      <c r="A1715" s="76"/>
      <c r="B1715" s="95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x14ac:dyDescent="0.25">
      <c r="A1716" s="76"/>
      <c r="B1716" s="95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x14ac:dyDescent="0.25">
      <c r="A1717" s="76"/>
      <c r="B1717" s="95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x14ac:dyDescent="0.25">
      <c r="A1718" s="76"/>
      <c r="B1718" s="95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x14ac:dyDescent="0.25">
      <c r="A1719" s="76"/>
      <c r="B1719" s="95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x14ac:dyDescent="0.25">
      <c r="A1720" s="76"/>
      <c r="B1720" s="95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x14ac:dyDescent="0.25">
      <c r="A1721" s="76"/>
      <c r="B1721" s="95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x14ac:dyDescent="0.25">
      <c r="A1722" s="76"/>
      <c r="B1722" s="95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x14ac:dyDescent="0.25">
      <c r="A1723" s="76"/>
      <c r="B1723" s="95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x14ac:dyDescent="0.25">
      <c r="A1724" s="76"/>
      <c r="B1724" s="95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x14ac:dyDescent="0.25">
      <c r="A1725" s="76"/>
      <c r="B1725" s="95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x14ac:dyDescent="0.25">
      <c r="A1726" s="76"/>
      <c r="B1726" s="95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x14ac:dyDescent="0.25">
      <c r="A1727" s="76"/>
      <c r="B1727" s="95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x14ac:dyDescent="0.25">
      <c r="A1728" s="76"/>
      <c r="B1728" s="95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x14ac:dyDescent="0.25">
      <c r="A1729" s="76"/>
      <c r="B1729" s="95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x14ac:dyDescent="0.25">
      <c r="A1730" s="76"/>
      <c r="B1730" s="95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x14ac:dyDescent="0.25">
      <c r="A1731" s="76"/>
      <c r="B1731" s="95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x14ac:dyDescent="0.25">
      <c r="A1732" s="76"/>
      <c r="B1732" s="95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x14ac:dyDescent="0.25">
      <c r="A1733" s="76"/>
      <c r="B1733" s="95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x14ac:dyDescent="0.25">
      <c r="A1734" s="76"/>
      <c r="B1734" s="95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x14ac:dyDescent="0.25">
      <c r="A1735" s="76"/>
      <c r="B1735" s="95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x14ac:dyDescent="0.25">
      <c r="A1736" s="76"/>
      <c r="B1736" s="95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x14ac:dyDescent="0.25">
      <c r="A1737" s="76"/>
      <c r="B1737" s="95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x14ac:dyDescent="0.25">
      <c r="A1738" s="76"/>
      <c r="B1738" s="95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x14ac:dyDescent="0.25">
      <c r="A1739" s="76"/>
      <c r="B1739" s="95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x14ac:dyDescent="0.25">
      <c r="A1740" s="76"/>
      <c r="B1740" s="95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x14ac:dyDescent="0.25">
      <c r="A1741" s="76"/>
      <c r="B1741" s="95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x14ac:dyDescent="0.25">
      <c r="A1742" s="76"/>
      <c r="B1742" s="95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x14ac:dyDescent="0.25">
      <c r="A1743" s="76"/>
      <c r="B1743" s="95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x14ac:dyDescent="0.25">
      <c r="A1744" s="76"/>
      <c r="B1744" s="95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x14ac:dyDescent="0.25">
      <c r="A1745" s="76"/>
      <c r="B1745" s="95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x14ac:dyDescent="0.25">
      <c r="A1746" s="76"/>
      <c r="B1746" s="95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x14ac:dyDescent="0.25">
      <c r="A1747" s="76"/>
      <c r="B1747" s="95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x14ac:dyDescent="0.25">
      <c r="A1748" s="76"/>
      <c r="B1748" s="95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x14ac:dyDescent="0.25">
      <c r="A1749" s="76"/>
      <c r="B1749" s="95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x14ac:dyDescent="0.25">
      <c r="A1750" s="76"/>
      <c r="B1750" s="95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x14ac:dyDescent="0.25">
      <c r="A1751" s="76"/>
      <c r="B1751" s="95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x14ac:dyDescent="0.25">
      <c r="A1752" s="76"/>
      <c r="B1752" s="95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x14ac:dyDescent="0.25">
      <c r="A1753" s="76"/>
      <c r="B1753" s="95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x14ac:dyDescent="0.25">
      <c r="A1754" s="76"/>
      <c r="B1754" s="95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x14ac:dyDescent="0.25">
      <c r="A1755" s="76"/>
      <c r="B1755" s="95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x14ac:dyDescent="0.25">
      <c r="A1756" s="76"/>
      <c r="B1756" s="95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x14ac:dyDescent="0.25">
      <c r="A1757" s="76"/>
      <c r="B1757" s="95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x14ac:dyDescent="0.25">
      <c r="A1758" s="76"/>
      <c r="B1758" s="95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x14ac:dyDescent="0.25">
      <c r="A1759" s="76"/>
      <c r="B1759" s="95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x14ac:dyDescent="0.25">
      <c r="A1760" s="76"/>
      <c r="B1760" s="95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x14ac:dyDescent="0.25">
      <c r="A1761" s="76"/>
      <c r="B1761" s="95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x14ac:dyDescent="0.25">
      <c r="A1762" s="76"/>
      <c r="B1762" s="95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x14ac:dyDescent="0.25">
      <c r="A1763" s="76"/>
      <c r="B1763" s="95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x14ac:dyDescent="0.25">
      <c r="A1764" s="76"/>
      <c r="B1764" s="95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x14ac:dyDescent="0.25">
      <c r="A1765" s="76"/>
      <c r="B1765" s="95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x14ac:dyDescent="0.25">
      <c r="A1766" s="76"/>
      <c r="B1766" s="95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x14ac:dyDescent="0.25">
      <c r="A1767" s="76"/>
      <c r="B1767" s="95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x14ac:dyDescent="0.25">
      <c r="A1768" s="76"/>
      <c r="B1768" s="95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x14ac:dyDescent="0.25">
      <c r="A1769" s="76"/>
      <c r="B1769" s="95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x14ac:dyDescent="0.25">
      <c r="A1770" s="76"/>
      <c r="B1770" s="95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x14ac:dyDescent="0.25">
      <c r="A1771" s="76"/>
      <c r="B1771" s="95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x14ac:dyDescent="0.25">
      <c r="A1772" s="76"/>
      <c r="B1772" s="95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x14ac:dyDescent="0.25">
      <c r="A1773" s="76"/>
      <c r="B1773" s="95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x14ac:dyDescent="0.25">
      <c r="A1774" s="76"/>
      <c r="B1774" s="95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x14ac:dyDescent="0.25">
      <c r="A1775" s="76"/>
      <c r="B1775" s="95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x14ac:dyDescent="0.25">
      <c r="A1776" s="76"/>
      <c r="B1776" s="95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x14ac:dyDescent="0.25">
      <c r="A1777" s="76"/>
      <c r="B1777" s="95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x14ac:dyDescent="0.25">
      <c r="A1778" s="76"/>
      <c r="B1778" s="95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x14ac:dyDescent="0.25">
      <c r="A1779" s="76"/>
      <c r="B1779" s="95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x14ac:dyDescent="0.25">
      <c r="A1780" s="76"/>
      <c r="B1780" s="95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x14ac:dyDescent="0.25">
      <c r="A1781" s="76"/>
      <c r="B1781" s="95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x14ac:dyDescent="0.25">
      <c r="A1782" s="76"/>
      <c r="B1782" s="95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x14ac:dyDescent="0.25">
      <c r="A1783" s="76"/>
      <c r="B1783" s="95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x14ac:dyDescent="0.25">
      <c r="A1784" s="76"/>
      <c r="B1784" s="95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x14ac:dyDescent="0.25">
      <c r="A1785" s="76"/>
      <c r="B1785" s="95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x14ac:dyDescent="0.25">
      <c r="A1786" s="76"/>
      <c r="B1786" s="95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x14ac:dyDescent="0.25">
      <c r="A1787" s="76"/>
      <c r="B1787" s="95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x14ac:dyDescent="0.25">
      <c r="A1788" s="76"/>
      <c r="B1788" s="95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x14ac:dyDescent="0.25">
      <c r="A1789" s="76"/>
      <c r="B1789" s="95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x14ac:dyDescent="0.25">
      <c r="A1790" s="76"/>
      <c r="B1790" s="95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x14ac:dyDescent="0.25">
      <c r="A1791" s="76"/>
      <c r="B1791" s="95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x14ac:dyDescent="0.25">
      <c r="A1792" s="76"/>
      <c r="B1792" s="95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x14ac:dyDescent="0.25">
      <c r="A1793" s="76"/>
      <c r="B1793" s="95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x14ac:dyDescent="0.25">
      <c r="A1794" s="76"/>
      <c r="B1794" s="95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x14ac:dyDescent="0.25">
      <c r="A1795" s="76"/>
      <c r="B1795" s="95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x14ac:dyDescent="0.25">
      <c r="A1796" s="76"/>
      <c r="B1796" s="95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x14ac:dyDescent="0.25">
      <c r="A1797" s="76"/>
      <c r="B1797" s="95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x14ac:dyDescent="0.25">
      <c r="A1798" s="76"/>
      <c r="B1798" s="95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x14ac:dyDescent="0.25">
      <c r="A1799" s="76"/>
      <c r="B1799" s="95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x14ac:dyDescent="0.25">
      <c r="A1800" s="76"/>
      <c r="B1800" s="95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x14ac:dyDescent="0.25">
      <c r="A1801" s="76"/>
      <c r="B1801" s="95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x14ac:dyDescent="0.25">
      <c r="A1802" s="76"/>
      <c r="B1802" s="95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x14ac:dyDescent="0.25">
      <c r="A1803" s="76"/>
      <c r="B1803" s="95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x14ac:dyDescent="0.25">
      <c r="A1804" s="76"/>
      <c r="B1804" s="95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x14ac:dyDescent="0.25">
      <c r="A1805" s="76"/>
      <c r="B1805" s="95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x14ac:dyDescent="0.25">
      <c r="A1806" s="76"/>
      <c r="B1806" s="95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x14ac:dyDescent="0.25">
      <c r="A1807" s="76"/>
      <c r="B1807" s="95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x14ac:dyDescent="0.25">
      <c r="A1808" s="76"/>
      <c r="B1808" s="95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x14ac:dyDescent="0.25">
      <c r="A1809" s="76"/>
      <c r="B1809" s="95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x14ac:dyDescent="0.25">
      <c r="A1810" s="76"/>
      <c r="B1810" s="95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x14ac:dyDescent="0.25">
      <c r="A1811" s="76"/>
      <c r="B1811" s="95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x14ac:dyDescent="0.25">
      <c r="A1812" s="76"/>
      <c r="B1812" s="95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x14ac:dyDescent="0.25">
      <c r="A1813" s="76"/>
      <c r="B1813" s="95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x14ac:dyDescent="0.25">
      <c r="A1814" s="76"/>
      <c r="B1814" s="95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x14ac:dyDescent="0.25">
      <c r="A1815" s="76"/>
      <c r="B1815" s="95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x14ac:dyDescent="0.25">
      <c r="A1816" s="76"/>
      <c r="B1816" s="95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x14ac:dyDescent="0.25">
      <c r="A1817" s="76"/>
      <c r="B1817" s="95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x14ac:dyDescent="0.25">
      <c r="A1818" s="76"/>
      <c r="B1818" s="95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x14ac:dyDescent="0.25">
      <c r="A1819" s="76"/>
      <c r="B1819" s="95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x14ac:dyDescent="0.25">
      <c r="A1820" s="76"/>
      <c r="B1820" s="95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x14ac:dyDescent="0.25">
      <c r="A1821" s="76"/>
      <c r="B1821" s="95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x14ac:dyDescent="0.25">
      <c r="A1822" s="76"/>
      <c r="B1822" s="95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x14ac:dyDescent="0.25">
      <c r="A1823" s="76"/>
      <c r="B1823" s="95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x14ac:dyDescent="0.25">
      <c r="A1824" s="76"/>
      <c r="B1824" s="95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x14ac:dyDescent="0.25">
      <c r="A1825" s="76"/>
      <c r="B1825" s="95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x14ac:dyDescent="0.25">
      <c r="A1826" s="76"/>
      <c r="B1826" s="95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x14ac:dyDescent="0.25">
      <c r="A1827" s="76"/>
      <c r="B1827" s="95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x14ac:dyDescent="0.25">
      <c r="A1828" s="76"/>
      <c r="B1828" s="95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x14ac:dyDescent="0.25">
      <c r="A1829" s="76"/>
      <c r="B1829" s="95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x14ac:dyDescent="0.25">
      <c r="A1830" s="76"/>
      <c r="B1830" s="95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x14ac:dyDescent="0.25">
      <c r="A1831" s="76"/>
      <c r="B1831" s="95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x14ac:dyDescent="0.25">
      <c r="A1832" s="76"/>
      <c r="B1832" s="95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x14ac:dyDescent="0.25">
      <c r="A1833" s="76"/>
      <c r="B1833" s="95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x14ac:dyDescent="0.25">
      <c r="A1834" s="76"/>
      <c r="B1834" s="95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x14ac:dyDescent="0.25">
      <c r="A1835" s="76"/>
      <c r="B1835" s="95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x14ac:dyDescent="0.25">
      <c r="A1836" s="76"/>
      <c r="B1836" s="95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x14ac:dyDescent="0.25">
      <c r="A1837" s="76"/>
      <c r="B1837" s="95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x14ac:dyDescent="0.25">
      <c r="A1838" s="76"/>
      <c r="B1838" s="95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x14ac:dyDescent="0.25">
      <c r="A1839" s="76"/>
      <c r="B1839" s="95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x14ac:dyDescent="0.25">
      <c r="A1840" s="76"/>
      <c r="B1840" s="95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x14ac:dyDescent="0.25">
      <c r="A1841" s="76"/>
      <c r="B1841" s="95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x14ac:dyDescent="0.25">
      <c r="A1842" s="76"/>
      <c r="B1842" s="95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x14ac:dyDescent="0.25">
      <c r="A1843" s="76"/>
      <c r="B1843" s="95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x14ac:dyDescent="0.25">
      <c r="A1844" s="76"/>
      <c r="B1844" s="95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x14ac:dyDescent="0.25">
      <c r="A1845" s="76"/>
      <c r="B1845" s="95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x14ac:dyDescent="0.25">
      <c r="A1846" s="76"/>
      <c r="B1846" s="95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x14ac:dyDescent="0.25">
      <c r="A1847" s="76"/>
      <c r="B1847" s="95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x14ac:dyDescent="0.25">
      <c r="A1848" s="76"/>
      <c r="B1848" s="95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x14ac:dyDescent="0.25">
      <c r="A1849" s="76"/>
      <c r="B1849" s="95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x14ac:dyDescent="0.25">
      <c r="A1850" s="76"/>
      <c r="B1850" s="95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x14ac:dyDescent="0.25">
      <c r="A1851" s="76"/>
      <c r="B1851" s="95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x14ac:dyDescent="0.25">
      <c r="A1852" s="76"/>
      <c r="B1852" s="95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x14ac:dyDescent="0.25">
      <c r="A1853" s="76"/>
      <c r="B1853" s="95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x14ac:dyDescent="0.25">
      <c r="A1854" s="76"/>
      <c r="B1854" s="95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x14ac:dyDescent="0.25">
      <c r="A1855" s="76"/>
      <c r="B1855" s="95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x14ac:dyDescent="0.25">
      <c r="A1856" s="76"/>
      <c r="B1856" s="95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x14ac:dyDescent="0.25">
      <c r="A1857" s="76"/>
      <c r="B1857" s="95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x14ac:dyDescent="0.25">
      <c r="A1858" s="76"/>
      <c r="B1858" s="95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x14ac:dyDescent="0.25">
      <c r="A1859" s="76"/>
      <c r="B1859" s="95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x14ac:dyDescent="0.25">
      <c r="A1860" s="76"/>
      <c r="B1860" s="95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x14ac:dyDescent="0.25">
      <c r="A1861" s="76"/>
      <c r="B1861" s="95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x14ac:dyDescent="0.25">
      <c r="A1862" s="76"/>
      <c r="B1862" s="95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x14ac:dyDescent="0.25">
      <c r="A1863" s="76"/>
      <c r="B1863" s="95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x14ac:dyDescent="0.25">
      <c r="A1864" s="76"/>
      <c r="B1864" s="95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x14ac:dyDescent="0.25">
      <c r="A1865" s="76"/>
      <c r="B1865" s="95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x14ac:dyDescent="0.25">
      <c r="A1866" s="76"/>
      <c r="B1866" s="95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x14ac:dyDescent="0.25">
      <c r="A1867" s="76"/>
      <c r="B1867" s="95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x14ac:dyDescent="0.25">
      <c r="A1868" s="76"/>
      <c r="B1868" s="95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x14ac:dyDescent="0.25">
      <c r="A1869" s="76"/>
      <c r="B1869" s="95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x14ac:dyDescent="0.25">
      <c r="A1870" s="76"/>
      <c r="B1870" s="95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x14ac:dyDescent="0.25">
      <c r="A1871" s="76"/>
      <c r="B1871" s="95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x14ac:dyDescent="0.25">
      <c r="A1872" s="76"/>
      <c r="B1872" s="95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x14ac:dyDescent="0.25">
      <c r="A1873" s="76"/>
      <c r="B1873" s="95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x14ac:dyDescent="0.25">
      <c r="A1874" s="76"/>
      <c r="B1874" s="95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x14ac:dyDescent="0.25">
      <c r="A1875" s="76"/>
      <c r="B1875" s="95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x14ac:dyDescent="0.25">
      <c r="A1876" s="76"/>
      <c r="B1876" s="95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x14ac:dyDescent="0.25">
      <c r="A1877" s="76"/>
      <c r="B1877" s="95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x14ac:dyDescent="0.25">
      <c r="A1878" s="76"/>
      <c r="B1878" s="95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x14ac:dyDescent="0.25">
      <c r="A1879" s="76"/>
      <c r="B1879" s="95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x14ac:dyDescent="0.25">
      <c r="A1880" s="76"/>
      <c r="B1880" s="95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x14ac:dyDescent="0.25">
      <c r="A1881" s="76"/>
      <c r="B1881" s="95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x14ac:dyDescent="0.25">
      <c r="A1882" s="76"/>
      <c r="B1882" s="95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x14ac:dyDescent="0.25">
      <c r="A1883" s="76"/>
      <c r="B1883" s="95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x14ac:dyDescent="0.25">
      <c r="A1884" s="76"/>
      <c r="B1884" s="95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x14ac:dyDescent="0.25">
      <c r="A1885" s="76"/>
      <c r="B1885" s="95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x14ac:dyDescent="0.25">
      <c r="A1886" s="76"/>
      <c r="B1886" s="95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x14ac:dyDescent="0.25">
      <c r="A1887" s="76"/>
      <c r="B1887" s="95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x14ac:dyDescent="0.25">
      <c r="A1888" s="76"/>
      <c r="B1888" s="95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x14ac:dyDescent="0.25">
      <c r="A1889" s="76"/>
      <c r="B1889" s="95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x14ac:dyDescent="0.25">
      <c r="A1890" s="76"/>
      <c r="B1890" s="95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x14ac:dyDescent="0.25">
      <c r="A1891" s="76"/>
      <c r="B1891" s="95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x14ac:dyDescent="0.25">
      <c r="A1892" s="76"/>
      <c r="B1892" s="95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x14ac:dyDescent="0.25">
      <c r="A1893" s="76"/>
      <c r="B1893" s="95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x14ac:dyDescent="0.25">
      <c r="A1894" s="76"/>
      <c r="B1894" s="95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x14ac:dyDescent="0.25">
      <c r="A1895" s="76"/>
      <c r="B1895" s="95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x14ac:dyDescent="0.25">
      <c r="A1896" s="76"/>
      <c r="B1896" s="95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x14ac:dyDescent="0.25">
      <c r="A1897" s="76"/>
      <c r="B1897" s="95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x14ac:dyDescent="0.25">
      <c r="A1898" s="76"/>
      <c r="B1898" s="95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x14ac:dyDescent="0.25">
      <c r="A1899" s="76"/>
      <c r="B1899" s="95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x14ac:dyDescent="0.25">
      <c r="A1900" s="76"/>
      <c r="B1900" s="95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x14ac:dyDescent="0.25">
      <c r="A1901" s="76"/>
      <c r="B1901" s="95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x14ac:dyDescent="0.25">
      <c r="A1902" s="76"/>
      <c r="B1902" s="95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x14ac:dyDescent="0.25">
      <c r="A1903" s="76"/>
      <c r="B1903" s="95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x14ac:dyDescent="0.25">
      <c r="A1904" s="76"/>
      <c r="B1904" s="95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x14ac:dyDescent="0.25">
      <c r="A1905" s="76"/>
      <c r="B1905" s="95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x14ac:dyDescent="0.25">
      <c r="A1906" s="76"/>
      <c r="B1906" s="95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x14ac:dyDescent="0.25">
      <c r="A1907" s="76"/>
      <c r="B1907" s="95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x14ac:dyDescent="0.25">
      <c r="A1908" s="76"/>
      <c r="B1908" s="95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x14ac:dyDescent="0.25">
      <c r="A1909" s="76"/>
      <c r="B1909" s="95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x14ac:dyDescent="0.25">
      <c r="A1910" s="76"/>
      <c r="B1910" s="95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x14ac:dyDescent="0.25">
      <c r="A1911" s="76"/>
      <c r="B1911" s="95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x14ac:dyDescent="0.25">
      <c r="A1912" s="76"/>
      <c r="B1912" s="95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x14ac:dyDescent="0.25">
      <c r="A1913" s="76"/>
      <c r="B1913" s="95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x14ac:dyDescent="0.25">
      <c r="A1914" s="76"/>
      <c r="B1914" s="95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x14ac:dyDescent="0.25">
      <c r="A1915" s="76"/>
      <c r="B1915" s="95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x14ac:dyDescent="0.25">
      <c r="A1916" s="76"/>
      <c r="B1916" s="95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x14ac:dyDescent="0.25">
      <c r="A1917" s="76"/>
      <c r="B1917" s="95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x14ac:dyDescent="0.25">
      <c r="A1918" s="76"/>
      <c r="B1918" s="95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x14ac:dyDescent="0.25">
      <c r="A1919" s="76"/>
      <c r="B1919" s="95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x14ac:dyDescent="0.25">
      <c r="A1920" s="76"/>
      <c r="B1920" s="95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x14ac:dyDescent="0.25">
      <c r="A1921" s="76"/>
      <c r="B1921" s="95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x14ac:dyDescent="0.25">
      <c r="A1922" s="76"/>
      <c r="B1922" s="95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x14ac:dyDescent="0.25">
      <c r="A1923" s="76"/>
      <c r="B1923" s="95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x14ac:dyDescent="0.25">
      <c r="A1924" s="76"/>
      <c r="B1924" s="95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x14ac:dyDescent="0.25">
      <c r="A1925" s="76"/>
      <c r="B1925" s="95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x14ac:dyDescent="0.25">
      <c r="A1926" s="76"/>
      <c r="B1926" s="95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x14ac:dyDescent="0.25">
      <c r="A1927" s="76"/>
      <c r="B1927" s="95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x14ac:dyDescent="0.25">
      <c r="A1928" s="76"/>
      <c r="B1928" s="95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x14ac:dyDescent="0.25">
      <c r="A1929" s="76"/>
      <c r="B1929" s="95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x14ac:dyDescent="0.25">
      <c r="A1930" s="76"/>
      <c r="B1930" s="95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x14ac:dyDescent="0.25">
      <c r="A1931" s="76"/>
      <c r="B1931" s="95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x14ac:dyDescent="0.25">
      <c r="A1932" s="76"/>
      <c r="B1932" s="95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x14ac:dyDescent="0.25">
      <c r="A1933" s="76"/>
      <c r="B1933" s="95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x14ac:dyDescent="0.25">
      <c r="A1934" s="76"/>
      <c r="B1934" s="95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x14ac:dyDescent="0.25">
      <c r="A1935" s="76"/>
      <c r="B1935" s="95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x14ac:dyDescent="0.25">
      <c r="A1936" s="76"/>
      <c r="B1936" s="95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x14ac:dyDescent="0.25">
      <c r="A1937" s="76"/>
      <c r="B1937" s="95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x14ac:dyDescent="0.25">
      <c r="A1938" s="76"/>
      <c r="B1938" s="95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x14ac:dyDescent="0.25">
      <c r="A1939" s="76"/>
      <c r="B1939" s="95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x14ac:dyDescent="0.25">
      <c r="A1940" s="76"/>
      <c r="B1940" s="95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x14ac:dyDescent="0.25">
      <c r="A1941" s="76"/>
      <c r="B1941" s="95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x14ac:dyDescent="0.25">
      <c r="A1942" s="76"/>
      <c r="B1942" s="95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x14ac:dyDescent="0.25">
      <c r="A1943" s="76"/>
      <c r="B1943" s="95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x14ac:dyDescent="0.25">
      <c r="A1944" s="76"/>
      <c r="B1944" s="95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x14ac:dyDescent="0.25">
      <c r="A1945" s="76"/>
      <c r="B1945" s="95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x14ac:dyDescent="0.25">
      <c r="A1946" s="76"/>
      <c r="B1946" s="95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x14ac:dyDescent="0.25">
      <c r="A1947" s="76"/>
      <c r="B1947" s="95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x14ac:dyDescent="0.25">
      <c r="A1948" s="76"/>
      <c r="B1948" s="95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x14ac:dyDescent="0.25">
      <c r="A1949" s="76"/>
      <c r="B1949" s="95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x14ac:dyDescent="0.25">
      <c r="A1950" s="76"/>
      <c r="B1950" s="95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x14ac:dyDescent="0.25">
      <c r="A1951" s="76"/>
      <c r="B1951" s="95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x14ac:dyDescent="0.25">
      <c r="A1952" s="76"/>
      <c r="B1952" s="95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x14ac:dyDescent="0.25">
      <c r="A1953" s="76"/>
      <c r="B1953" s="95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x14ac:dyDescent="0.25">
      <c r="A1954" s="76"/>
      <c r="B1954" s="95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x14ac:dyDescent="0.25">
      <c r="A1955" s="76"/>
      <c r="B1955" s="95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x14ac:dyDescent="0.25">
      <c r="A1956" s="76"/>
      <c r="B1956" s="95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x14ac:dyDescent="0.25">
      <c r="A1957" s="76"/>
      <c r="B1957" s="95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x14ac:dyDescent="0.25">
      <c r="A1958" s="76"/>
      <c r="B1958" s="95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x14ac:dyDescent="0.25">
      <c r="A1959" s="76"/>
      <c r="B1959" s="95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x14ac:dyDescent="0.25">
      <c r="A1960" s="76"/>
      <c r="B1960" s="95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x14ac:dyDescent="0.25">
      <c r="A1961" s="76"/>
      <c r="B1961" s="95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x14ac:dyDescent="0.25">
      <c r="A1962" s="76"/>
      <c r="B1962" s="95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x14ac:dyDescent="0.25">
      <c r="A1963" s="76"/>
      <c r="B1963" s="95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x14ac:dyDescent="0.25">
      <c r="A1964" s="76"/>
      <c r="B1964" s="95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x14ac:dyDescent="0.25">
      <c r="A1965" s="76"/>
      <c r="B1965" s="95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x14ac:dyDescent="0.25">
      <c r="A1966" s="76"/>
      <c r="B1966" s="95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x14ac:dyDescent="0.25">
      <c r="A1967" s="76"/>
      <c r="B1967" s="95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x14ac:dyDescent="0.25">
      <c r="A1968" s="76"/>
      <c r="B1968" s="95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x14ac:dyDescent="0.25">
      <c r="A1969" s="76"/>
      <c r="B1969" s="95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x14ac:dyDescent="0.25">
      <c r="A1970" s="76"/>
      <c r="B1970" s="95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x14ac:dyDescent="0.25">
      <c r="A1971" s="76"/>
      <c r="B1971" s="95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x14ac:dyDescent="0.25">
      <c r="A1972" s="76"/>
      <c r="B1972" s="95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x14ac:dyDescent="0.25">
      <c r="A1973" s="76"/>
      <c r="B1973" s="95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x14ac:dyDescent="0.25">
      <c r="A1974" s="76"/>
      <c r="B1974" s="95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x14ac:dyDescent="0.25">
      <c r="A1975" s="76"/>
      <c r="B1975" s="95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x14ac:dyDescent="0.25">
      <c r="A1976" s="76"/>
      <c r="B1976" s="95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x14ac:dyDescent="0.25">
      <c r="A1977" s="76"/>
      <c r="B1977" s="95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x14ac:dyDescent="0.25">
      <c r="A1978" s="76"/>
      <c r="B1978" s="95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x14ac:dyDescent="0.25">
      <c r="A1979" s="76"/>
      <c r="B1979" s="95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x14ac:dyDescent="0.25">
      <c r="A1980" s="76"/>
      <c r="B1980" s="95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x14ac:dyDescent="0.25">
      <c r="A1981" s="76"/>
      <c r="B1981" s="95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x14ac:dyDescent="0.25">
      <c r="A1982" s="76"/>
      <c r="B1982" s="95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x14ac:dyDescent="0.25">
      <c r="A1983" s="76"/>
      <c r="B1983" s="95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x14ac:dyDescent="0.25">
      <c r="A1984" s="76"/>
      <c r="B1984" s="95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x14ac:dyDescent="0.25">
      <c r="A1985" s="76"/>
      <c r="B1985" s="95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x14ac:dyDescent="0.25">
      <c r="A1986" s="76"/>
      <c r="B1986" s="95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x14ac:dyDescent="0.25">
      <c r="A1987" s="76"/>
      <c r="B1987" s="95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x14ac:dyDescent="0.25">
      <c r="A1988" s="76"/>
      <c r="B1988" s="95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x14ac:dyDescent="0.25">
      <c r="A1989" s="76"/>
      <c r="B1989" s="95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x14ac:dyDescent="0.25">
      <c r="A1990" s="76"/>
      <c r="B1990" s="95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x14ac:dyDescent="0.25">
      <c r="A1991" s="76"/>
      <c r="B1991" s="95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x14ac:dyDescent="0.25">
      <c r="A1992" s="76"/>
      <c r="B1992" s="95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x14ac:dyDescent="0.25">
      <c r="A1993" s="76"/>
      <c r="B1993" s="95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x14ac:dyDescent="0.25">
      <c r="A1994" s="76"/>
      <c r="B1994" s="95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x14ac:dyDescent="0.25">
      <c r="A1995" s="76"/>
      <c r="B1995" s="95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x14ac:dyDescent="0.25">
      <c r="A1996" s="76"/>
      <c r="B1996" s="95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x14ac:dyDescent="0.25">
      <c r="A1997" s="76"/>
      <c r="B1997" s="95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x14ac:dyDescent="0.25">
      <c r="A1998" s="76"/>
      <c r="B1998" s="95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x14ac:dyDescent="0.25">
      <c r="A1999" s="76"/>
      <c r="B1999" s="95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x14ac:dyDescent="0.25">
      <c r="A2000" s="76"/>
      <c r="B2000" s="95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x14ac:dyDescent="0.25">
      <c r="A2001" s="76"/>
      <c r="B2001" s="95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x14ac:dyDescent="0.25">
      <c r="A2002" s="76"/>
      <c r="B2002" s="95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x14ac:dyDescent="0.25">
      <c r="A2003" s="76"/>
      <c r="B2003" s="95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x14ac:dyDescent="0.25">
      <c r="A2004" s="76"/>
      <c r="B2004" s="95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x14ac:dyDescent="0.25">
      <c r="A2005" s="76"/>
      <c r="B2005" s="95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x14ac:dyDescent="0.25">
      <c r="A2006" s="76"/>
      <c r="B2006" s="95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x14ac:dyDescent="0.25">
      <c r="A2007" s="76"/>
      <c r="B2007" s="95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x14ac:dyDescent="0.25">
      <c r="A2008" s="76"/>
      <c r="B2008" s="95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x14ac:dyDescent="0.25">
      <c r="A2009" s="76"/>
      <c r="B2009" s="95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x14ac:dyDescent="0.25">
      <c r="A2010" s="76"/>
      <c r="B2010" s="95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x14ac:dyDescent="0.25">
      <c r="A2011" s="76"/>
      <c r="B2011" s="95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x14ac:dyDescent="0.25">
      <c r="A2012" s="76"/>
      <c r="B2012" s="95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x14ac:dyDescent="0.25">
      <c r="A2013" s="76"/>
      <c r="B2013" s="95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x14ac:dyDescent="0.25">
      <c r="A2014" s="76"/>
      <c r="B2014" s="95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x14ac:dyDescent="0.25">
      <c r="A2015" s="76"/>
      <c r="B2015" s="95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x14ac:dyDescent="0.25">
      <c r="A2016" s="76"/>
      <c r="B2016" s="95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x14ac:dyDescent="0.25">
      <c r="A2017" s="76"/>
      <c r="B2017" s="95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x14ac:dyDescent="0.25">
      <c r="A2018" s="76"/>
      <c r="B2018" s="95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x14ac:dyDescent="0.25">
      <c r="A2019" s="76"/>
      <c r="B2019" s="95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x14ac:dyDescent="0.25">
      <c r="A2020" s="76"/>
      <c r="B2020" s="95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x14ac:dyDescent="0.25">
      <c r="A2021" s="76"/>
      <c r="B2021" s="95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x14ac:dyDescent="0.25">
      <c r="A2022" s="76"/>
      <c r="B2022" s="95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x14ac:dyDescent="0.25">
      <c r="A2023" s="76"/>
      <c r="B2023" s="95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x14ac:dyDescent="0.25">
      <c r="A2024" s="76"/>
      <c r="B2024" s="95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x14ac:dyDescent="0.25">
      <c r="A2025" s="76"/>
      <c r="B2025" s="95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x14ac:dyDescent="0.25">
      <c r="A2026" s="76"/>
      <c r="B2026" s="95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x14ac:dyDescent="0.25">
      <c r="A2027" s="76"/>
      <c r="B2027" s="95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x14ac:dyDescent="0.25">
      <c r="A2028" s="76"/>
      <c r="B2028" s="95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x14ac:dyDescent="0.25">
      <c r="A2029" s="76"/>
      <c r="B2029" s="95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x14ac:dyDescent="0.25">
      <c r="A2030" s="76"/>
      <c r="B2030" s="95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x14ac:dyDescent="0.25">
      <c r="A2031" s="76"/>
      <c r="B2031" s="95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x14ac:dyDescent="0.25">
      <c r="A2032" s="76"/>
      <c r="B2032" s="95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x14ac:dyDescent="0.25">
      <c r="A2033" s="76"/>
      <c r="B2033" s="95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x14ac:dyDescent="0.25">
      <c r="A2034" s="76"/>
      <c r="B2034" s="95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x14ac:dyDescent="0.25">
      <c r="A2035" s="76"/>
      <c r="B2035" s="95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x14ac:dyDescent="0.25">
      <c r="A2036" s="76"/>
      <c r="B2036" s="95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x14ac:dyDescent="0.25">
      <c r="A2037" s="76"/>
      <c r="B2037" s="95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x14ac:dyDescent="0.25">
      <c r="A2038" s="76"/>
      <c r="B2038" s="95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x14ac:dyDescent="0.25">
      <c r="A2039" s="76"/>
      <c r="B2039" s="95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x14ac:dyDescent="0.25">
      <c r="A2040" s="76"/>
      <c r="B2040" s="95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x14ac:dyDescent="0.25">
      <c r="A2041" s="76"/>
      <c r="B2041" s="95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x14ac:dyDescent="0.25">
      <c r="A2042" s="76"/>
      <c r="B2042" s="95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x14ac:dyDescent="0.25">
      <c r="A2043" s="76"/>
      <c r="B2043" s="95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x14ac:dyDescent="0.25">
      <c r="A2044" s="76"/>
      <c r="B2044" s="95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x14ac:dyDescent="0.25">
      <c r="A2045" s="76"/>
      <c r="B2045" s="95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x14ac:dyDescent="0.25">
      <c r="A2046" s="76"/>
      <c r="B2046" s="95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x14ac:dyDescent="0.25">
      <c r="A2047" s="76"/>
      <c r="B2047" s="95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x14ac:dyDescent="0.25">
      <c r="A2048" s="76"/>
      <c r="B2048" s="95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x14ac:dyDescent="0.25">
      <c r="A2049" s="76"/>
      <c r="B2049" s="95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x14ac:dyDescent="0.25">
      <c r="A2050" s="76"/>
      <c r="B2050" s="95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x14ac:dyDescent="0.25">
      <c r="A2051" s="76"/>
      <c r="B2051" s="95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x14ac:dyDescent="0.25">
      <c r="A2052" s="76"/>
      <c r="B2052" s="95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x14ac:dyDescent="0.25">
      <c r="A2053" s="76"/>
      <c r="B2053" s="95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x14ac:dyDescent="0.25">
      <c r="A2054" s="76"/>
      <c r="B2054" s="95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x14ac:dyDescent="0.25">
      <c r="A2055" s="76"/>
      <c r="B2055" s="95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x14ac:dyDescent="0.25">
      <c r="A2056" s="76"/>
      <c r="B2056" s="95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x14ac:dyDescent="0.25">
      <c r="A2057" s="76"/>
      <c r="B2057" s="95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x14ac:dyDescent="0.25">
      <c r="A2058" s="76"/>
      <c r="B2058" s="95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x14ac:dyDescent="0.25">
      <c r="A2059" s="76"/>
      <c r="B2059" s="95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x14ac:dyDescent="0.25">
      <c r="A2060" s="76"/>
      <c r="B2060" s="95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x14ac:dyDescent="0.25">
      <c r="A2061" s="76"/>
      <c r="B2061" s="95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x14ac:dyDescent="0.25">
      <c r="A2062" s="76"/>
      <c r="B2062" s="95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x14ac:dyDescent="0.25">
      <c r="A2063" s="76"/>
      <c r="B2063" s="95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x14ac:dyDescent="0.25">
      <c r="A2064" s="76"/>
      <c r="B2064" s="95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x14ac:dyDescent="0.25">
      <c r="A2065" s="76"/>
      <c r="B2065" s="95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x14ac:dyDescent="0.25">
      <c r="A2066" s="76"/>
      <c r="B2066" s="95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x14ac:dyDescent="0.25">
      <c r="A2067" s="76"/>
      <c r="B2067" s="95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x14ac:dyDescent="0.25">
      <c r="A2068" s="76"/>
      <c r="B2068" s="95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x14ac:dyDescent="0.25">
      <c r="A2069" s="76"/>
      <c r="B2069" s="95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x14ac:dyDescent="0.25">
      <c r="A2070" s="76"/>
      <c r="B2070" s="95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x14ac:dyDescent="0.25">
      <c r="A2071" s="76"/>
      <c r="B2071" s="95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x14ac:dyDescent="0.25">
      <c r="A2072" s="76"/>
      <c r="B2072" s="95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x14ac:dyDescent="0.25">
      <c r="A2073" s="76"/>
      <c r="B2073" s="95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x14ac:dyDescent="0.25">
      <c r="A2074" s="76"/>
      <c r="B2074" s="95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x14ac:dyDescent="0.25">
      <c r="A2075" s="76"/>
      <c r="B2075" s="95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x14ac:dyDescent="0.25">
      <c r="A2076" s="76"/>
      <c r="B2076" s="95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x14ac:dyDescent="0.25">
      <c r="A2077" s="76"/>
      <c r="B2077" s="95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x14ac:dyDescent="0.25">
      <c r="A2078" s="76"/>
      <c r="B2078" s="95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x14ac:dyDescent="0.25">
      <c r="A2079" s="76"/>
      <c r="B2079" s="95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x14ac:dyDescent="0.25">
      <c r="A2080" s="76"/>
      <c r="B2080" s="95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x14ac:dyDescent="0.25">
      <c r="A2081" s="76"/>
      <c r="B2081" s="95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x14ac:dyDescent="0.25">
      <c r="A2082" s="76"/>
      <c r="B2082" s="95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x14ac:dyDescent="0.25">
      <c r="A2083" s="76"/>
      <c r="B2083" s="95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x14ac:dyDescent="0.25">
      <c r="A2084" s="76"/>
      <c r="B2084" s="95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x14ac:dyDescent="0.25">
      <c r="A2085" s="76"/>
      <c r="B2085" s="95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x14ac:dyDescent="0.25">
      <c r="A2086" s="76"/>
      <c r="B2086" s="95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x14ac:dyDescent="0.25">
      <c r="A2087" s="76"/>
      <c r="B2087" s="95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x14ac:dyDescent="0.25">
      <c r="A2088" s="76"/>
      <c r="B2088" s="95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x14ac:dyDescent="0.25">
      <c r="A2089" s="76"/>
      <c r="B2089" s="95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x14ac:dyDescent="0.25">
      <c r="A2090" s="76"/>
      <c r="B2090" s="95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x14ac:dyDescent="0.25">
      <c r="A2091" s="76"/>
      <c r="B2091" s="95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x14ac:dyDescent="0.25">
      <c r="A2092" s="76"/>
      <c r="B2092" s="95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x14ac:dyDescent="0.25">
      <c r="A2093" s="76"/>
      <c r="B2093" s="95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x14ac:dyDescent="0.25">
      <c r="A2094" s="76"/>
      <c r="B2094" s="95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x14ac:dyDescent="0.25">
      <c r="A2095" s="76"/>
      <c r="B2095" s="95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x14ac:dyDescent="0.25">
      <c r="A2096" s="76"/>
      <c r="B2096" s="95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x14ac:dyDescent="0.25">
      <c r="A2097" s="76"/>
      <c r="B2097" s="95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x14ac:dyDescent="0.25">
      <c r="A2098" s="76"/>
      <c r="B2098" s="95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x14ac:dyDescent="0.25">
      <c r="A2099" s="76"/>
      <c r="B2099" s="95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x14ac:dyDescent="0.25">
      <c r="A2100" s="76"/>
      <c r="B2100" s="95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x14ac:dyDescent="0.25">
      <c r="A2101" s="76"/>
      <c r="B2101" s="95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x14ac:dyDescent="0.25">
      <c r="A2102" s="76"/>
      <c r="B2102" s="95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x14ac:dyDescent="0.25">
      <c r="A2103" s="76"/>
      <c r="B2103" s="95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x14ac:dyDescent="0.25">
      <c r="A2104" s="76"/>
      <c r="B2104" s="95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x14ac:dyDescent="0.25">
      <c r="A2105" s="76"/>
      <c r="B2105" s="95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x14ac:dyDescent="0.25">
      <c r="A2106" s="76"/>
      <c r="B2106" s="95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x14ac:dyDescent="0.25">
      <c r="A2107" s="76"/>
      <c r="B2107" s="95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x14ac:dyDescent="0.25">
      <c r="A2108" s="76"/>
      <c r="B2108" s="95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x14ac:dyDescent="0.25">
      <c r="A2109" s="76"/>
      <c r="B2109" s="95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x14ac:dyDescent="0.25">
      <c r="A2110" s="76"/>
      <c r="B2110" s="95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x14ac:dyDescent="0.25">
      <c r="A2111" s="76"/>
      <c r="B2111" s="95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x14ac:dyDescent="0.25">
      <c r="A2112" s="76"/>
      <c r="B2112" s="95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x14ac:dyDescent="0.25">
      <c r="A2113" s="76"/>
      <c r="B2113" s="95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x14ac:dyDescent="0.25">
      <c r="A2114" s="76"/>
      <c r="B2114" s="95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x14ac:dyDescent="0.25">
      <c r="A2115" s="76"/>
      <c r="B2115" s="95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x14ac:dyDescent="0.25">
      <c r="A2116" s="76"/>
      <c r="B2116" s="95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x14ac:dyDescent="0.25">
      <c r="A2117" s="76"/>
      <c r="B2117" s="95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x14ac:dyDescent="0.25">
      <c r="A2118" s="76"/>
      <c r="B2118" s="95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x14ac:dyDescent="0.25">
      <c r="A2119" s="76"/>
      <c r="B2119" s="95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x14ac:dyDescent="0.25">
      <c r="A2120" s="76"/>
      <c r="B2120" s="95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x14ac:dyDescent="0.25">
      <c r="A2121" s="76"/>
      <c r="B2121" s="95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x14ac:dyDescent="0.25">
      <c r="A2122" s="76"/>
      <c r="B2122" s="95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x14ac:dyDescent="0.25">
      <c r="A2123" s="76"/>
      <c r="B2123" s="95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x14ac:dyDescent="0.25">
      <c r="A2124" s="76"/>
      <c r="B2124" s="95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x14ac:dyDescent="0.25">
      <c r="A2125" s="76"/>
      <c r="B2125" s="95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x14ac:dyDescent="0.25">
      <c r="A2126" s="76"/>
      <c r="B2126" s="95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x14ac:dyDescent="0.25">
      <c r="A2127" s="76"/>
      <c r="B2127" s="95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x14ac:dyDescent="0.25">
      <c r="A2128" s="76"/>
      <c r="B2128" s="95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x14ac:dyDescent="0.25">
      <c r="A2129" s="76"/>
      <c r="B2129" s="95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x14ac:dyDescent="0.25">
      <c r="A2130" s="76"/>
      <c r="B2130" s="95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x14ac:dyDescent="0.25">
      <c r="A2131" s="76"/>
      <c r="B2131" s="95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x14ac:dyDescent="0.25">
      <c r="A2132" s="76"/>
      <c r="B2132" s="95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x14ac:dyDescent="0.25">
      <c r="A2133" s="76"/>
      <c r="B2133" s="95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x14ac:dyDescent="0.25">
      <c r="A2134" s="76"/>
      <c r="B2134" s="95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x14ac:dyDescent="0.25">
      <c r="A2135" s="76"/>
      <c r="B2135" s="95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x14ac:dyDescent="0.25">
      <c r="A2136" s="76"/>
      <c r="B2136" s="95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x14ac:dyDescent="0.25">
      <c r="A2137" s="76"/>
      <c r="B2137" s="95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x14ac:dyDescent="0.25">
      <c r="A2138" s="76"/>
      <c r="B2138" s="95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x14ac:dyDescent="0.25">
      <c r="A2139" s="76"/>
      <c r="B2139" s="95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x14ac:dyDescent="0.25">
      <c r="A2140" s="76"/>
      <c r="B2140" s="95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x14ac:dyDescent="0.25">
      <c r="A2141" s="76"/>
      <c r="B2141" s="95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x14ac:dyDescent="0.25">
      <c r="A2142" s="76"/>
      <c r="B2142" s="95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x14ac:dyDescent="0.25">
      <c r="A2143" s="76"/>
      <c r="B2143" s="95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x14ac:dyDescent="0.25">
      <c r="A2144" s="76"/>
      <c r="B2144" s="95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x14ac:dyDescent="0.25">
      <c r="A2145" s="76"/>
      <c r="B2145" s="95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x14ac:dyDescent="0.25">
      <c r="A2146" s="76"/>
      <c r="B2146" s="95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x14ac:dyDescent="0.25">
      <c r="A2147" s="76"/>
      <c r="B2147" s="95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x14ac:dyDescent="0.25">
      <c r="A2148" s="76"/>
      <c r="B2148" s="95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x14ac:dyDescent="0.25">
      <c r="A2149" s="76"/>
      <c r="B2149" s="95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x14ac:dyDescent="0.25">
      <c r="A2150" s="76"/>
      <c r="B2150" s="95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x14ac:dyDescent="0.25">
      <c r="A2151" s="76"/>
      <c r="B2151" s="95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x14ac:dyDescent="0.25">
      <c r="A2152" s="76"/>
      <c r="B2152" s="95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x14ac:dyDescent="0.25">
      <c r="A2153" s="76"/>
      <c r="B2153" s="95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x14ac:dyDescent="0.25">
      <c r="A2154" s="76"/>
      <c r="B2154" s="95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x14ac:dyDescent="0.25">
      <c r="A2155" s="76"/>
      <c r="B2155" s="95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x14ac:dyDescent="0.25">
      <c r="A2156" s="76"/>
      <c r="B2156" s="95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x14ac:dyDescent="0.25">
      <c r="A2157" s="76"/>
      <c r="B2157" s="95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x14ac:dyDescent="0.25">
      <c r="A2158" s="76"/>
      <c r="B2158" s="95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x14ac:dyDescent="0.25">
      <c r="A2159" s="76"/>
      <c r="B2159" s="95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x14ac:dyDescent="0.25">
      <c r="A2160" s="76"/>
      <c r="B2160" s="95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x14ac:dyDescent="0.25">
      <c r="A2161" s="76"/>
      <c r="B2161" s="95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x14ac:dyDescent="0.25">
      <c r="A2162" s="76"/>
      <c r="B2162" s="95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x14ac:dyDescent="0.25">
      <c r="A2163" s="76"/>
      <c r="B2163" s="95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x14ac:dyDescent="0.25">
      <c r="A2164" s="76"/>
      <c r="B2164" s="95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x14ac:dyDescent="0.25">
      <c r="A2165" s="76"/>
      <c r="B2165" s="95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x14ac:dyDescent="0.25">
      <c r="A2166" s="76"/>
      <c r="B2166" s="95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x14ac:dyDescent="0.25">
      <c r="A2167" s="76"/>
      <c r="B2167" s="95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x14ac:dyDescent="0.25">
      <c r="A2168" s="76"/>
      <c r="B2168" s="95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x14ac:dyDescent="0.25">
      <c r="A2169" s="76"/>
      <c r="B2169" s="95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x14ac:dyDescent="0.25">
      <c r="A2170" s="76"/>
      <c r="B2170" s="95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x14ac:dyDescent="0.25">
      <c r="A2171" s="76"/>
      <c r="B2171" s="95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x14ac:dyDescent="0.25">
      <c r="A2172" s="76"/>
      <c r="B2172" s="95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x14ac:dyDescent="0.25">
      <c r="A2173" s="76"/>
      <c r="B2173" s="95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x14ac:dyDescent="0.25">
      <c r="A2174" s="76"/>
      <c r="B2174" s="95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x14ac:dyDescent="0.25">
      <c r="A2175" s="76"/>
      <c r="B2175" s="95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x14ac:dyDescent="0.25">
      <c r="A2176" s="76"/>
      <c r="B2176" s="95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x14ac:dyDescent="0.25">
      <c r="A2177" s="76"/>
      <c r="B2177" s="95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x14ac:dyDescent="0.25">
      <c r="A2178" s="76"/>
      <c r="B2178" s="95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x14ac:dyDescent="0.25">
      <c r="A2179" s="76"/>
      <c r="B2179" s="95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x14ac:dyDescent="0.25">
      <c r="A2180" s="76"/>
      <c r="B2180" s="95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x14ac:dyDescent="0.25">
      <c r="A2181" s="76"/>
      <c r="B2181" s="95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x14ac:dyDescent="0.25">
      <c r="A2182" s="76"/>
      <c r="B2182" s="95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x14ac:dyDescent="0.25">
      <c r="A2183" s="76"/>
      <c r="B2183" s="95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x14ac:dyDescent="0.25">
      <c r="A2184" s="76"/>
      <c r="B2184" s="95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x14ac:dyDescent="0.25">
      <c r="A2185" s="76"/>
      <c r="B2185" s="95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x14ac:dyDescent="0.25">
      <c r="A2186" s="76"/>
      <c r="B2186" s="95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x14ac:dyDescent="0.25">
      <c r="A2187" s="76"/>
      <c r="B2187" s="95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x14ac:dyDescent="0.25">
      <c r="A2188" s="76"/>
      <c r="B2188" s="95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x14ac:dyDescent="0.25">
      <c r="A2189" s="76"/>
      <c r="B2189" s="95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x14ac:dyDescent="0.25">
      <c r="A2190" s="76"/>
      <c r="B2190" s="95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x14ac:dyDescent="0.25">
      <c r="A2191" s="76"/>
      <c r="B2191" s="95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x14ac:dyDescent="0.25">
      <c r="A2192" s="76"/>
      <c r="B2192" s="95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x14ac:dyDescent="0.25">
      <c r="A2193" s="76"/>
      <c r="B2193" s="95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x14ac:dyDescent="0.25">
      <c r="A2194" s="76"/>
      <c r="B2194" s="95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x14ac:dyDescent="0.25">
      <c r="A2195" s="76"/>
      <c r="B2195" s="95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x14ac:dyDescent="0.25">
      <c r="A2196" s="76"/>
      <c r="B2196" s="95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x14ac:dyDescent="0.25">
      <c r="A2197" s="76"/>
      <c r="B2197" s="95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x14ac:dyDescent="0.25">
      <c r="A2198" s="76"/>
      <c r="B2198" s="95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x14ac:dyDescent="0.25">
      <c r="A2199" s="76"/>
      <c r="B2199" s="95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x14ac:dyDescent="0.25">
      <c r="A2200" s="76"/>
      <c r="B2200" s="95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x14ac:dyDescent="0.25">
      <c r="A2201" s="76"/>
      <c r="B2201" s="95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x14ac:dyDescent="0.25">
      <c r="A2202" s="76"/>
      <c r="B2202" s="95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x14ac:dyDescent="0.25">
      <c r="A2203" s="76"/>
      <c r="B2203" s="95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x14ac:dyDescent="0.25">
      <c r="A2204" s="76"/>
      <c r="B2204" s="95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x14ac:dyDescent="0.25">
      <c r="A2205" s="76"/>
      <c r="B2205" s="95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x14ac:dyDescent="0.25">
      <c r="A2206" s="76"/>
      <c r="B2206" s="95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x14ac:dyDescent="0.25">
      <c r="A2207" s="76"/>
      <c r="B2207" s="95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x14ac:dyDescent="0.25">
      <c r="A2208" s="76"/>
      <c r="B2208" s="95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x14ac:dyDescent="0.25">
      <c r="A2209" s="76"/>
      <c r="B2209" s="95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x14ac:dyDescent="0.25">
      <c r="A2210" s="76"/>
      <c r="B2210" s="95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x14ac:dyDescent="0.25">
      <c r="A2211" s="76"/>
      <c r="B2211" s="95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x14ac:dyDescent="0.25">
      <c r="A2212" s="76"/>
      <c r="B2212" s="95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x14ac:dyDescent="0.25">
      <c r="A2213" s="76"/>
      <c r="B2213" s="95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x14ac:dyDescent="0.25">
      <c r="A2214" s="76"/>
      <c r="B2214" s="95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x14ac:dyDescent="0.25">
      <c r="A2215" s="76"/>
      <c r="B2215" s="95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x14ac:dyDescent="0.25">
      <c r="A2216" s="76"/>
      <c r="B2216" s="95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x14ac:dyDescent="0.25">
      <c r="A2217" s="76"/>
      <c r="B2217" s="95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x14ac:dyDescent="0.25">
      <c r="A2218" s="76"/>
      <c r="B2218" s="95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x14ac:dyDescent="0.25">
      <c r="A2219" s="76"/>
      <c r="B2219" s="95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x14ac:dyDescent="0.25">
      <c r="A2220" s="76"/>
      <c r="B2220" s="95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x14ac:dyDescent="0.25">
      <c r="A2221" s="76"/>
      <c r="B2221" s="95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x14ac:dyDescent="0.25">
      <c r="A2222" s="76"/>
      <c r="B2222" s="95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x14ac:dyDescent="0.25">
      <c r="A2223" s="76"/>
      <c r="B2223" s="95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x14ac:dyDescent="0.25">
      <c r="A2224" s="76"/>
      <c r="B2224" s="95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x14ac:dyDescent="0.25">
      <c r="A2225" s="76"/>
      <c r="B2225" s="95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x14ac:dyDescent="0.25">
      <c r="A2226" s="76"/>
      <c r="B2226" s="95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x14ac:dyDescent="0.25">
      <c r="A2227" s="76"/>
      <c r="B2227" s="95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x14ac:dyDescent="0.25">
      <c r="A2228" s="76"/>
      <c r="B2228" s="95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x14ac:dyDescent="0.25">
      <c r="A2229" s="76"/>
      <c r="B2229" s="95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x14ac:dyDescent="0.25">
      <c r="A2230" s="76"/>
      <c r="B2230" s="95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x14ac:dyDescent="0.25">
      <c r="A2231" s="76"/>
      <c r="B2231" s="95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x14ac:dyDescent="0.25">
      <c r="A2232" s="76"/>
      <c r="B2232" s="95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x14ac:dyDescent="0.25">
      <c r="A2233" s="76"/>
      <c r="B2233" s="95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x14ac:dyDescent="0.25">
      <c r="A2234" s="76"/>
      <c r="B2234" s="95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x14ac:dyDescent="0.25">
      <c r="A2235" s="76"/>
      <c r="B2235" s="95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x14ac:dyDescent="0.25">
      <c r="A2236" s="76"/>
      <c r="B2236" s="95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x14ac:dyDescent="0.25">
      <c r="A2237" s="76"/>
      <c r="B2237" s="95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x14ac:dyDescent="0.25">
      <c r="A2238" s="76"/>
      <c r="B2238" s="95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x14ac:dyDescent="0.25">
      <c r="A2239" s="76"/>
      <c r="B2239" s="95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x14ac:dyDescent="0.25">
      <c r="A2240" s="76"/>
      <c r="B2240" s="95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x14ac:dyDescent="0.25">
      <c r="A2241" s="76"/>
      <c r="B2241" s="95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x14ac:dyDescent="0.25">
      <c r="A2242" s="76"/>
      <c r="B2242" s="95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x14ac:dyDescent="0.25">
      <c r="A2243" s="76"/>
      <c r="B2243" s="95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x14ac:dyDescent="0.25">
      <c r="A2244" s="76"/>
      <c r="B2244" s="95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x14ac:dyDescent="0.25">
      <c r="A2245" s="76"/>
      <c r="B2245" s="95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x14ac:dyDescent="0.25">
      <c r="A2246" s="76"/>
      <c r="B2246" s="95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x14ac:dyDescent="0.25">
      <c r="A2247" s="76"/>
      <c r="B2247" s="95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x14ac:dyDescent="0.25">
      <c r="A2248" s="76"/>
      <c r="B2248" s="95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x14ac:dyDescent="0.25">
      <c r="A2249" s="76"/>
      <c r="B2249" s="95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x14ac:dyDescent="0.25">
      <c r="A2250" s="76"/>
      <c r="B2250" s="95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x14ac:dyDescent="0.25">
      <c r="A2251" s="76"/>
      <c r="B2251" s="95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x14ac:dyDescent="0.25">
      <c r="A2252" s="76"/>
      <c r="B2252" s="95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x14ac:dyDescent="0.25">
      <c r="A2253" s="76"/>
      <c r="B2253" s="95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x14ac:dyDescent="0.25">
      <c r="A2254" s="76"/>
      <c r="B2254" s="95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x14ac:dyDescent="0.25">
      <c r="A2255" s="76"/>
      <c r="B2255" s="95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x14ac:dyDescent="0.25">
      <c r="A2256" s="76"/>
      <c r="B2256" s="95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x14ac:dyDescent="0.25">
      <c r="A2257" s="76"/>
      <c r="B2257" s="95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x14ac:dyDescent="0.25">
      <c r="A2258" s="76"/>
      <c r="B2258" s="95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x14ac:dyDescent="0.25">
      <c r="A2259" s="76"/>
      <c r="B2259" s="95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x14ac:dyDescent="0.25">
      <c r="A2260" s="76"/>
      <c r="B2260" s="95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x14ac:dyDescent="0.25">
      <c r="A2261" s="76"/>
      <c r="B2261" s="95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x14ac:dyDescent="0.25">
      <c r="A2262" s="76"/>
      <c r="B2262" s="95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x14ac:dyDescent="0.25">
      <c r="A2263" s="76"/>
      <c r="B2263" s="95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x14ac:dyDescent="0.25">
      <c r="A2264" s="76"/>
      <c r="B2264" s="95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x14ac:dyDescent="0.25">
      <c r="A2265" s="76"/>
      <c r="B2265" s="95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x14ac:dyDescent="0.25">
      <c r="A2266" s="76"/>
      <c r="B2266" s="95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x14ac:dyDescent="0.25">
      <c r="A2267" s="76"/>
      <c r="B2267" s="95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x14ac:dyDescent="0.25">
      <c r="A2268" s="76"/>
      <c r="B2268" s="95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x14ac:dyDescent="0.25">
      <c r="A2269" s="76"/>
      <c r="B2269" s="95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x14ac:dyDescent="0.25">
      <c r="A2270" s="76"/>
      <c r="B2270" s="95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x14ac:dyDescent="0.25">
      <c r="A2271" s="76"/>
      <c r="B2271" s="95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x14ac:dyDescent="0.25">
      <c r="A2272" s="76"/>
      <c r="B2272" s="95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x14ac:dyDescent="0.25">
      <c r="A2273" s="76"/>
      <c r="B2273" s="95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x14ac:dyDescent="0.25">
      <c r="A2274" s="76"/>
      <c r="B2274" s="95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x14ac:dyDescent="0.25">
      <c r="A2275" s="76"/>
      <c r="B2275" s="95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x14ac:dyDescent="0.25">
      <c r="A2276" s="76"/>
      <c r="B2276" s="95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x14ac:dyDescent="0.25">
      <c r="A2277" s="76"/>
      <c r="B2277" s="95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x14ac:dyDescent="0.25">
      <c r="A2278" s="76"/>
      <c r="B2278" s="95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x14ac:dyDescent="0.25">
      <c r="A2279" s="76"/>
      <c r="B2279" s="95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x14ac:dyDescent="0.25">
      <c r="A2280" s="76"/>
      <c r="B2280" s="95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x14ac:dyDescent="0.25">
      <c r="A2281" s="76"/>
      <c r="B2281" s="95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x14ac:dyDescent="0.25">
      <c r="A2282" s="76"/>
      <c r="B2282" s="95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x14ac:dyDescent="0.25">
      <c r="A2283" s="76"/>
      <c r="B2283" s="95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x14ac:dyDescent="0.25">
      <c r="A2284" s="76"/>
      <c r="B2284" s="95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x14ac:dyDescent="0.25">
      <c r="A2285" s="76"/>
      <c r="B2285" s="95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x14ac:dyDescent="0.25">
      <c r="A2286" s="76"/>
      <c r="B2286" s="95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x14ac:dyDescent="0.25">
      <c r="A2287" s="76"/>
      <c r="B2287" s="95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x14ac:dyDescent="0.25">
      <c r="A2288" s="76"/>
      <c r="B2288" s="95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x14ac:dyDescent="0.25">
      <c r="A2289" s="76"/>
      <c r="B2289" s="95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x14ac:dyDescent="0.25">
      <c r="A2290" s="76"/>
      <c r="B2290" s="95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x14ac:dyDescent="0.25">
      <c r="A2291" s="76"/>
      <c r="B2291" s="95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x14ac:dyDescent="0.25">
      <c r="A2292" s="76"/>
      <c r="B2292" s="95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x14ac:dyDescent="0.25">
      <c r="A2293" s="76"/>
      <c r="B2293" s="95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x14ac:dyDescent="0.25">
      <c r="A2294" s="76"/>
      <c r="B2294" s="95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x14ac:dyDescent="0.25">
      <c r="A2295" s="76"/>
      <c r="B2295" s="95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x14ac:dyDescent="0.25">
      <c r="A2296" s="76"/>
      <c r="B2296" s="95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x14ac:dyDescent="0.25">
      <c r="A2297" s="76"/>
      <c r="B2297" s="95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x14ac:dyDescent="0.25">
      <c r="A2298" s="76"/>
      <c r="B2298" s="95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x14ac:dyDescent="0.25">
      <c r="A2299" s="76"/>
      <c r="B2299" s="95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x14ac:dyDescent="0.25">
      <c r="A2300" s="76"/>
      <c r="B2300" s="95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x14ac:dyDescent="0.25">
      <c r="A2301" s="76"/>
      <c r="B2301" s="95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x14ac:dyDescent="0.25">
      <c r="A2302" s="76"/>
      <c r="B2302" s="95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x14ac:dyDescent="0.25">
      <c r="A2303" s="76"/>
      <c r="B2303" s="95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x14ac:dyDescent="0.25">
      <c r="A2304" s="76"/>
      <c r="B2304" s="95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x14ac:dyDescent="0.25">
      <c r="A2305" s="76"/>
      <c r="B2305" s="95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x14ac:dyDescent="0.25">
      <c r="A2306" s="76"/>
      <c r="B2306" s="95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x14ac:dyDescent="0.25">
      <c r="A2307" s="76"/>
      <c r="B2307" s="95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x14ac:dyDescent="0.25">
      <c r="A2308" s="76"/>
      <c r="B2308" s="95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x14ac:dyDescent="0.25">
      <c r="A2309" s="76"/>
      <c r="B2309" s="95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x14ac:dyDescent="0.25">
      <c r="A2310" s="76"/>
      <c r="B2310" s="95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x14ac:dyDescent="0.25">
      <c r="A2311" s="76"/>
      <c r="B2311" s="95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x14ac:dyDescent="0.25">
      <c r="A2312" s="76"/>
      <c r="B2312" s="95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x14ac:dyDescent="0.25">
      <c r="A2313" s="76"/>
      <c r="B2313" s="95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x14ac:dyDescent="0.25">
      <c r="A2314" s="76"/>
      <c r="B2314" s="95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x14ac:dyDescent="0.25">
      <c r="A2315" s="76"/>
      <c r="B2315" s="95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x14ac:dyDescent="0.25">
      <c r="A2316" s="76"/>
      <c r="B2316" s="95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x14ac:dyDescent="0.25">
      <c r="A2317" s="76"/>
      <c r="B2317" s="95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x14ac:dyDescent="0.25">
      <c r="A2318" s="76"/>
      <c r="B2318" s="95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x14ac:dyDescent="0.25">
      <c r="A2319" s="76"/>
      <c r="B2319" s="95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x14ac:dyDescent="0.25">
      <c r="A2320" s="76"/>
      <c r="B2320" s="95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x14ac:dyDescent="0.25">
      <c r="A2321" s="76"/>
      <c r="B2321" s="95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x14ac:dyDescent="0.25">
      <c r="A2322" s="76"/>
      <c r="B2322" s="95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x14ac:dyDescent="0.25">
      <c r="A2323" s="76"/>
      <c r="B2323" s="95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x14ac:dyDescent="0.25">
      <c r="A2324" s="76"/>
      <c r="B2324" s="95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x14ac:dyDescent="0.25">
      <c r="A2325" s="76"/>
      <c r="B2325" s="95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x14ac:dyDescent="0.25">
      <c r="A2326" s="76"/>
      <c r="B2326" s="95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x14ac:dyDescent="0.25">
      <c r="A2327" s="76"/>
      <c r="B2327" s="95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x14ac:dyDescent="0.25">
      <c r="A2328" s="76"/>
      <c r="B2328" s="95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x14ac:dyDescent="0.25">
      <c r="A2329" s="76"/>
      <c r="B2329" s="95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x14ac:dyDescent="0.25">
      <c r="A2330" s="76"/>
      <c r="B2330" s="95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x14ac:dyDescent="0.25">
      <c r="A2331" s="76"/>
      <c r="B2331" s="95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x14ac:dyDescent="0.25">
      <c r="A2332" s="76"/>
      <c r="B2332" s="95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x14ac:dyDescent="0.25">
      <c r="A2333" s="76"/>
      <c r="B2333" s="95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x14ac:dyDescent="0.25">
      <c r="A2334" s="76"/>
      <c r="B2334" s="95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x14ac:dyDescent="0.25">
      <c r="A2335" s="76"/>
      <c r="B2335" s="95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x14ac:dyDescent="0.25">
      <c r="A2336" s="76"/>
      <c r="B2336" s="95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x14ac:dyDescent="0.25">
      <c r="A2337" s="76"/>
      <c r="B2337" s="95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x14ac:dyDescent="0.25">
      <c r="A2338" s="76"/>
      <c r="B2338" s="95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x14ac:dyDescent="0.25">
      <c r="A2339" s="76"/>
      <c r="B2339" s="95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x14ac:dyDescent="0.25">
      <c r="A2340" s="76"/>
      <c r="B2340" s="95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x14ac:dyDescent="0.25">
      <c r="A2341" s="76"/>
      <c r="B2341" s="95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x14ac:dyDescent="0.25">
      <c r="A2342" s="76"/>
      <c r="B2342" s="95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x14ac:dyDescent="0.25">
      <c r="A2343" s="76"/>
      <c r="B2343" s="95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x14ac:dyDescent="0.25">
      <c r="A2344" s="76"/>
      <c r="B2344" s="95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x14ac:dyDescent="0.25">
      <c r="A2345" s="76"/>
      <c r="B2345" s="95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x14ac:dyDescent="0.25">
      <c r="A2346" s="76"/>
      <c r="B2346" s="95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x14ac:dyDescent="0.25">
      <c r="A2347" s="76"/>
      <c r="B2347" s="95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x14ac:dyDescent="0.25">
      <c r="A2348" s="76"/>
      <c r="B2348" s="95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x14ac:dyDescent="0.25">
      <c r="A2349" s="76"/>
      <c r="B2349" s="95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x14ac:dyDescent="0.25">
      <c r="A2350" s="76"/>
      <c r="B2350" s="95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x14ac:dyDescent="0.25">
      <c r="A2351" s="76"/>
      <c r="B2351" s="95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x14ac:dyDescent="0.25">
      <c r="A2352" s="76"/>
      <c r="B2352" s="95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x14ac:dyDescent="0.25">
      <c r="A2353" s="76"/>
      <c r="B2353" s="95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x14ac:dyDescent="0.25">
      <c r="A2354" s="76"/>
      <c r="B2354" s="95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x14ac:dyDescent="0.25">
      <c r="A2355" s="76"/>
      <c r="B2355" s="95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x14ac:dyDescent="0.25">
      <c r="A2356" s="76"/>
      <c r="B2356" s="95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x14ac:dyDescent="0.25">
      <c r="A2357" s="76"/>
      <c r="B2357" s="95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x14ac:dyDescent="0.25">
      <c r="A2358" s="76"/>
      <c r="B2358" s="95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x14ac:dyDescent="0.25">
      <c r="A2359" s="76"/>
      <c r="B2359" s="95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x14ac:dyDescent="0.25">
      <c r="A2360" s="76"/>
      <c r="B2360" s="95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x14ac:dyDescent="0.25">
      <c r="A2361" s="76"/>
      <c r="B2361" s="95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x14ac:dyDescent="0.25">
      <c r="A2362" s="76"/>
      <c r="B2362" s="95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x14ac:dyDescent="0.25">
      <c r="A2363" s="76"/>
      <c r="B2363" s="95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x14ac:dyDescent="0.25">
      <c r="A2364" s="76"/>
      <c r="B2364" s="95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x14ac:dyDescent="0.25">
      <c r="A2365" s="76"/>
      <c r="B2365" s="95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x14ac:dyDescent="0.25">
      <c r="A2366" s="76"/>
      <c r="B2366" s="95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x14ac:dyDescent="0.25">
      <c r="A2367" s="76"/>
      <c r="B2367" s="95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x14ac:dyDescent="0.25">
      <c r="A2368" s="76"/>
      <c r="B2368" s="95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x14ac:dyDescent="0.25">
      <c r="A2369" s="76"/>
      <c r="B2369" s="95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x14ac:dyDescent="0.25">
      <c r="A2370" s="76"/>
      <c r="B2370" s="95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x14ac:dyDescent="0.25">
      <c r="A2371" s="76"/>
      <c r="B2371" s="95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x14ac:dyDescent="0.25">
      <c r="A2372" s="76"/>
      <c r="B2372" s="95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x14ac:dyDescent="0.25">
      <c r="A2373" s="76"/>
      <c r="B2373" s="95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x14ac:dyDescent="0.25">
      <c r="A2374" s="76"/>
      <c r="B2374" s="95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x14ac:dyDescent="0.25">
      <c r="A2375" s="76"/>
      <c r="B2375" s="95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x14ac:dyDescent="0.25">
      <c r="A2376" s="76"/>
      <c r="B2376" s="95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x14ac:dyDescent="0.25">
      <c r="A2377" s="76"/>
      <c r="B2377" s="95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x14ac:dyDescent="0.25">
      <c r="A2378" s="76"/>
      <c r="B2378" s="95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x14ac:dyDescent="0.25">
      <c r="A2379" s="76"/>
      <c r="B2379" s="95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x14ac:dyDescent="0.25">
      <c r="A2380" s="76"/>
      <c r="B2380" s="95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x14ac:dyDescent="0.25">
      <c r="A2381" s="76"/>
      <c r="B2381" s="95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x14ac:dyDescent="0.25">
      <c r="A2382" s="76"/>
      <c r="B2382" s="95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x14ac:dyDescent="0.25">
      <c r="A2383" s="76"/>
      <c r="B2383" s="95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x14ac:dyDescent="0.25">
      <c r="A2384" s="76"/>
      <c r="B2384" s="95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x14ac:dyDescent="0.25">
      <c r="A2385" s="76"/>
      <c r="B2385" s="95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x14ac:dyDescent="0.25">
      <c r="A2386" s="76"/>
      <c r="B2386" s="95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x14ac:dyDescent="0.25">
      <c r="A2387" s="76"/>
      <c r="B2387" s="95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x14ac:dyDescent="0.25">
      <c r="A2388" s="76"/>
      <c r="B2388" s="95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x14ac:dyDescent="0.25">
      <c r="A2389" s="76"/>
      <c r="B2389" s="95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x14ac:dyDescent="0.25">
      <c r="A2390" s="76"/>
      <c r="B2390" s="95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x14ac:dyDescent="0.25">
      <c r="A2391" s="76"/>
      <c r="B2391" s="95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x14ac:dyDescent="0.25">
      <c r="A2392" s="76"/>
      <c r="B2392" s="95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x14ac:dyDescent="0.25">
      <c r="A2393" s="76"/>
      <c r="B2393" s="95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x14ac:dyDescent="0.25">
      <c r="A2394" s="76"/>
      <c r="B2394" s="95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x14ac:dyDescent="0.25">
      <c r="A2395" s="76"/>
      <c r="B2395" s="95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x14ac:dyDescent="0.25">
      <c r="A2396" s="76"/>
      <c r="B2396" s="95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x14ac:dyDescent="0.25">
      <c r="A2397" s="76"/>
      <c r="B2397" s="95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x14ac:dyDescent="0.25">
      <c r="A2398" s="76"/>
      <c r="B2398" s="95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x14ac:dyDescent="0.25">
      <c r="A2399" s="76"/>
      <c r="B2399" s="95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x14ac:dyDescent="0.25">
      <c r="A2400" s="76"/>
      <c r="B2400" s="95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x14ac:dyDescent="0.25">
      <c r="A2401" s="76"/>
      <c r="B2401" s="95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x14ac:dyDescent="0.25">
      <c r="A2402" s="76"/>
      <c r="B2402" s="95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x14ac:dyDescent="0.25">
      <c r="A2403" s="76"/>
      <c r="B2403" s="95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x14ac:dyDescent="0.25">
      <c r="A2404" s="76"/>
      <c r="B2404" s="95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x14ac:dyDescent="0.25">
      <c r="A2405" s="76"/>
      <c r="B2405" s="95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x14ac:dyDescent="0.25">
      <c r="A2406" s="76"/>
      <c r="B2406" s="95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x14ac:dyDescent="0.25">
      <c r="A2407" s="76"/>
      <c r="B2407" s="95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x14ac:dyDescent="0.25">
      <c r="A2408" s="76"/>
      <c r="B2408" s="95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x14ac:dyDescent="0.25">
      <c r="A2409" s="76"/>
      <c r="B2409" s="95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x14ac:dyDescent="0.25">
      <c r="A2410" s="76"/>
      <c r="B2410" s="95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x14ac:dyDescent="0.25">
      <c r="A2411" s="76"/>
      <c r="B2411" s="95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x14ac:dyDescent="0.25">
      <c r="A2412" s="76"/>
      <c r="B2412" s="95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x14ac:dyDescent="0.25">
      <c r="A2413" s="76"/>
      <c r="B2413" s="95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x14ac:dyDescent="0.25">
      <c r="A2414" s="76"/>
      <c r="B2414" s="95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x14ac:dyDescent="0.25">
      <c r="A2415" s="76"/>
      <c r="B2415" s="95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x14ac:dyDescent="0.25">
      <c r="A2416" s="76"/>
      <c r="B2416" s="95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x14ac:dyDescent="0.25">
      <c r="A2417" s="76"/>
      <c r="B2417" s="95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x14ac:dyDescent="0.25">
      <c r="A2418" s="76"/>
      <c r="B2418" s="95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x14ac:dyDescent="0.25">
      <c r="A2419" s="76"/>
      <c r="B2419" s="95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x14ac:dyDescent="0.25">
      <c r="A2420" s="76"/>
      <c r="B2420" s="95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x14ac:dyDescent="0.25">
      <c r="A2421" s="76"/>
      <c r="B2421" s="95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x14ac:dyDescent="0.25">
      <c r="A2422" s="76"/>
      <c r="B2422" s="95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x14ac:dyDescent="0.25">
      <c r="A2423" s="76"/>
      <c r="B2423" s="95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x14ac:dyDescent="0.25">
      <c r="A2424" s="76"/>
      <c r="B2424" s="95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x14ac:dyDescent="0.25">
      <c r="A2425" s="76"/>
      <c r="B2425" s="95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x14ac:dyDescent="0.25">
      <c r="A2426" s="76"/>
      <c r="B2426" s="95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x14ac:dyDescent="0.25">
      <c r="A2427" s="76"/>
      <c r="B2427" s="95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x14ac:dyDescent="0.25">
      <c r="A2428" s="76"/>
      <c r="B2428" s="95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x14ac:dyDescent="0.25">
      <c r="A2429" s="76"/>
      <c r="B2429" s="95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x14ac:dyDescent="0.25">
      <c r="A2430" s="76"/>
      <c r="B2430" s="95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x14ac:dyDescent="0.25">
      <c r="A2431" s="76"/>
      <c r="B2431" s="95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x14ac:dyDescent="0.25">
      <c r="A2432" s="76"/>
      <c r="B2432" s="95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x14ac:dyDescent="0.25">
      <c r="A2433" s="76"/>
      <c r="B2433" s="95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x14ac:dyDescent="0.25">
      <c r="A2434" s="76"/>
      <c r="B2434" s="95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x14ac:dyDescent="0.25">
      <c r="A2435" s="76"/>
      <c r="B2435" s="95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x14ac:dyDescent="0.25">
      <c r="A2436" s="76"/>
      <c r="B2436" s="95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x14ac:dyDescent="0.25">
      <c r="A2437" s="76"/>
      <c r="B2437" s="95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x14ac:dyDescent="0.25">
      <c r="A2438" s="76"/>
      <c r="B2438" s="95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x14ac:dyDescent="0.25">
      <c r="A2439" s="76"/>
      <c r="B2439" s="95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x14ac:dyDescent="0.25">
      <c r="A2440" s="76"/>
      <c r="B2440" s="95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x14ac:dyDescent="0.25">
      <c r="A2441" s="76"/>
      <c r="B2441" s="95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x14ac:dyDescent="0.25">
      <c r="A2442" s="76"/>
      <c r="B2442" s="95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x14ac:dyDescent="0.25">
      <c r="A2443" s="76"/>
      <c r="B2443" s="95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x14ac:dyDescent="0.25">
      <c r="A2444" s="76"/>
      <c r="B2444" s="95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x14ac:dyDescent="0.25">
      <c r="A2445" s="76"/>
      <c r="B2445" s="95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x14ac:dyDescent="0.25">
      <c r="A2446" s="76"/>
      <c r="B2446" s="95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x14ac:dyDescent="0.25">
      <c r="A2447" s="76"/>
      <c r="B2447" s="95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x14ac:dyDescent="0.25">
      <c r="A2448" s="76"/>
      <c r="B2448" s="95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x14ac:dyDescent="0.25">
      <c r="A2449" s="76"/>
      <c r="B2449" s="95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x14ac:dyDescent="0.25">
      <c r="A2450" s="76"/>
      <c r="B2450" s="95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x14ac:dyDescent="0.25">
      <c r="A2451" s="76"/>
      <c r="B2451" s="95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x14ac:dyDescent="0.25">
      <c r="A2452" s="76"/>
      <c r="B2452" s="95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x14ac:dyDescent="0.25">
      <c r="A2453" s="76"/>
      <c r="B2453" s="95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x14ac:dyDescent="0.25">
      <c r="A2454" s="76"/>
      <c r="B2454" s="95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x14ac:dyDescent="0.25">
      <c r="A2455" s="76"/>
      <c r="B2455" s="95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x14ac:dyDescent="0.25">
      <c r="A2456" s="76"/>
      <c r="B2456" s="95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x14ac:dyDescent="0.25">
      <c r="A2457" s="76"/>
      <c r="B2457" s="95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x14ac:dyDescent="0.25">
      <c r="A2458" s="76"/>
      <c r="B2458" s="95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x14ac:dyDescent="0.25">
      <c r="A2459" s="76"/>
      <c r="B2459" s="95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x14ac:dyDescent="0.25">
      <c r="A2460" s="76"/>
      <c r="B2460" s="95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x14ac:dyDescent="0.25">
      <c r="A2461" s="76"/>
      <c r="B2461" s="95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x14ac:dyDescent="0.25">
      <c r="A2462" s="76"/>
      <c r="B2462" s="95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x14ac:dyDescent="0.25">
      <c r="A2463" s="76"/>
      <c r="B2463" s="95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x14ac:dyDescent="0.25">
      <c r="A2464" s="76"/>
      <c r="B2464" s="95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x14ac:dyDescent="0.25">
      <c r="A2465" s="76"/>
      <c r="B2465" s="95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x14ac:dyDescent="0.25">
      <c r="A2466" s="76"/>
      <c r="B2466" s="95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x14ac:dyDescent="0.25">
      <c r="A2467" s="76"/>
      <c r="B2467" s="95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x14ac:dyDescent="0.25">
      <c r="A2468" s="76"/>
      <c r="B2468" s="95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x14ac:dyDescent="0.25">
      <c r="A2469" s="76"/>
      <c r="B2469" s="95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x14ac:dyDescent="0.25">
      <c r="A2470" s="76"/>
      <c r="B2470" s="95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x14ac:dyDescent="0.25">
      <c r="A2471" s="76"/>
      <c r="B2471" s="95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x14ac:dyDescent="0.25">
      <c r="A2472" s="76"/>
      <c r="B2472" s="95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x14ac:dyDescent="0.25">
      <c r="A2473" s="76"/>
      <c r="B2473" s="95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x14ac:dyDescent="0.25">
      <c r="A2474" s="76"/>
      <c r="B2474" s="95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x14ac:dyDescent="0.25">
      <c r="A2475" s="76"/>
      <c r="B2475" s="95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x14ac:dyDescent="0.25">
      <c r="A2476" s="76"/>
      <c r="B2476" s="95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x14ac:dyDescent="0.25">
      <c r="A2477" s="76"/>
      <c r="B2477" s="95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x14ac:dyDescent="0.25">
      <c r="A2478" s="76"/>
      <c r="B2478" s="95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x14ac:dyDescent="0.25">
      <c r="A2479" s="76"/>
      <c r="B2479" s="95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x14ac:dyDescent="0.25">
      <c r="A2480" s="76"/>
      <c r="B2480" s="95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x14ac:dyDescent="0.25">
      <c r="A2481" s="76"/>
      <c r="B2481" s="95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x14ac:dyDescent="0.25">
      <c r="A2482" s="76"/>
      <c r="B2482" s="95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x14ac:dyDescent="0.25">
      <c r="A2483" s="76"/>
      <c r="B2483" s="95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x14ac:dyDescent="0.25">
      <c r="A2484" s="76"/>
      <c r="B2484" s="95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x14ac:dyDescent="0.25">
      <c r="A2485" s="76"/>
      <c r="B2485" s="95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x14ac:dyDescent="0.25">
      <c r="A2486" s="76"/>
      <c r="B2486" s="95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x14ac:dyDescent="0.25">
      <c r="A2487" s="76"/>
      <c r="B2487" s="95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x14ac:dyDescent="0.25">
      <c r="A2488" s="76"/>
      <c r="B2488" s="95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x14ac:dyDescent="0.25">
      <c r="A2489" s="76"/>
      <c r="B2489" s="95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x14ac:dyDescent="0.25">
      <c r="A2490" s="76"/>
      <c r="B2490" s="95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x14ac:dyDescent="0.25">
      <c r="A2491" s="76"/>
      <c r="B2491" s="95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x14ac:dyDescent="0.25">
      <c r="A2492" s="76"/>
      <c r="B2492" s="95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x14ac:dyDescent="0.25">
      <c r="A2493" s="76"/>
      <c r="B2493" s="95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x14ac:dyDescent="0.25">
      <c r="A2494" s="76"/>
      <c r="B2494" s="95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x14ac:dyDescent="0.25">
      <c r="A2495" s="76"/>
      <c r="B2495" s="95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x14ac:dyDescent="0.25">
      <c r="A2496" s="76"/>
      <c r="B2496" s="95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x14ac:dyDescent="0.25">
      <c r="A2497" s="76"/>
      <c r="B2497" s="95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x14ac:dyDescent="0.25">
      <c r="A2498" s="76"/>
      <c r="B2498" s="95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x14ac:dyDescent="0.25">
      <c r="A2499" s="76"/>
      <c r="B2499" s="95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x14ac:dyDescent="0.25">
      <c r="A2500" s="76"/>
      <c r="B2500" s="95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x14ac:dyDescent="0.25">
      <c r="A2501" s="76"/>
      <c r="B2501" s="95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x14ac:dyDescent="0.25">
      <c r="A2502" s="76"/>
      <c r="B2502" s="95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x14ac:dyDescent="0.25">
      <c r="A2503" s="76"/>
      <c r="B2503" s="95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x14ac:dyDescent="0.25">
      <c r="A2504" s="76"/>
      <c r="B2504" s="95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x14ac:dyDescent="0.25">
      <c r="A2505" s="76"/>
      <c r="B2505" s="95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x14ac:dyDescent="0.25">
      <c r="A2506" s="76"/>
      <c r="B2506" s="95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x14ac:dyDescent="0.25">
      <c r="A2507" s="76"/>
      <c r="B2507" s="95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x14ac:dyDescent="0.25">
      <c r="A2508" s="76"/>
      <c r="B2508" s="95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x14ac:dyDescent="0.25">
      <c r="A2509" s="76"/>
      <c r="B2509" s="95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x14ac:dyDescent="0.25">
      <c r="A2510" s="76"/>
      <c r="B2510" s="95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x14ac:dyDescent="0.25">
      <c r="A2511" s="76"/>
      <c r="B2511" s="95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x14ac:dyDescent="0.25">
      <c r="A2512" s="76"/>
      <c r="B2512" s="95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x14ac:dyDescent="0.25">
      <c r="A2513" s="76"/>
      <c r="B2513" s="95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x14ac:dyDescent="0.25">
      <c r="A2514" s="76"/>
      <c r="B2514" s="95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x14ac:dyDescent="0.25">
      <c r="A2515" s="76"/>
      <c r="B2515" s="95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x14ac:dyDescent="0.25">
      <c r="A2516" s="76"/>
      <c r="B2516" s="95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x14ac:dyDescent="0.25">
      <c r="A2517" s="76"/>
      <c r="B2517" s="95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x14ac:dyDescent="0.25">
      <c r="A2518" s="76"/>
      <c r="B2518" s="95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x14ac:dyDescent="0.25">
      <c r="A2519" s="76"/>
      <c r="B2519" s="95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x14ac:dyDescent="0.25">
      <c r="A2520" s="76"/>
      <c r="B2520" s="95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x14ac:dyDescent="0.25">
      <c r="A2521" s="76"/>
      <c r="B2521" s="95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x14ac:dyDescent="0.25">
      <c r="A2522" s="76"/>
      <c r="B2522" s="95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x14ac:dyDescent="0.25">
      <c r="A2523" s="76"/>
      <c r="B2523" s="95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x14ac:dyDescent="0.25">
      <c r="A2524" s="76"/>
      <c r="B2524" s="95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x14ac:dyDescent="0.25">
      <c r="A2525" s="76"/>
      <c r="B2525" s="95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x14ac:dyDescent="0.25">
      <c r="A2526" s="76"/>
      <c r="B2526" s="95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x14ac:dyDescent="0.25">
      <c r="A2527" s="76"/>
      <c r="B2527" s="95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x14ac:dyDescent="0.25">
      <c r="A2528" s="76"/>
      <c r="B2528" s="95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x14ac:dyDescent="0.25">
      <c r="A2529" s="76"/>
      <c r="B2529" s="95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x14ac:dyDescent="0.25">
      <c r="A2530" s="76"/>
      <c r="B2530" s="95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x14ac:dyDescent="0.25">
      <c r="A2531" s="76"/>
      <c r="B2531" s="95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x14ac:dyDescent="0.25">
      <c r="A2532" s="76"/>
      <c r="B2532" s="95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x14ac:dyDescent="0.25">
      <c r="A2533" s="76"/>
      <c r="B2533" s="95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x14ac:dyDescent="0.25">
      <c r="A2534" s="76"/>
      <c r="B2534" s="95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x14ac:dyDescent="0.25">
      <c r="A2535" s="76"/>
      <c r="B2535" s="95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x14ac:dyDescent="0.25">
      <c r="A2536" s="76"/>
      <c r="B2536" s="95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x14ac:dyDescent="0.25">
      <c r="A2537" s="76"/>
      <c r="B2537" s="95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x14ac:dyDescent="0.25">
      <c r="A2538" s="76"/>
      <c r="B2538" s="95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x14ac:dyDescent="0.25">
      <c r="A2539" s="76"/>
      <c r="B2539" s="95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x14ac:dyDescent="0.25">
      <c r="A2540" s="76"/>
      <c r="B2540" s="95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x14ac:dyDescent="0.25">
      <c r="A2541" s="76"/>
      <c r="B2541" s="95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x14ac:dyDescent="0.25">
      <c r="A2542" s="76"/>
      <c r="B2542" s="95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x14ac:dyDescent="0.25">
      <c r="A2543" s="76"/>
      <c r="B2543" s="95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x14ac:dyDescent="0.25">
      <c r="A2544" s="76"/>
      <c r="B2544" s="95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x14ac:dyDescent="0.25">
      <c r="A2545" s="76"/>
      <c r="B2545" s="95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x14ac:dyDescent="0.25">
      <c r="A2546" s="76"/>
      <c r="B2546" s="95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x14ac:dyDescent="0.25">
      <c r="A2547" s="76"/>
      <c r="B2547" s="95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x14ac:dyDescent="0.25">
      <c r="A2548" s="76"/>
      <c r="B2548" s="95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x14ac:dyDescent="0.25">
      <c r="A2549" s="76"/>
      <c r="B2549" s="95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x14ac:dyDescent="0.25">
      <c r="A2550" s="76"/>
      <c r="B2550" s="95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x14ac:dyDescent="0.25">
      <c r="A2551" s="76"/>
      <c r="B2551" s="95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x14ac:dyDescent="0.25">
      <c r="A2552" s="76"/>
      <c r="B2552" s="95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x14ac:dyDescent="0.25">
      <c r="A2553" s="76"/>
      <c r="B2553" s="95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x14ac:dyDescent="0.25">
      <c r="A2554" s="76"/>
      <c r="B2554" s="95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x14ac:dyDescent="0.25">
      <c r="A2555" s="76"/>
      <c r="B2555" s="95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x14ac:dyDescent="0.25">
      <c r="A2556" s="76"/>
      <c r="B2556" s="95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x14ac:dyDescent="0.25">
      <c r="A2557" s="76"/>
      <c r="B2557" s="95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x14ac:dyDescent="0.25">
      <c r="A2558" s="76"/>
      <c r="B2558" s="95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x14ac:dyDescent="0.25">
      <c r="A2559" s="76"/>
      <c r="B2559" s="95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x14ac:dyDescent="0.25">
      <c r="A2560" s="76"/>
      <c r="B2560" s="95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x14ac:dyDescent="0.25">
      <c r="A2561" s="76"/>
      <c r="B2561" s="95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x14ac:dyDescent="0.25">
      <c r="A2562" s="76"/>
      <c r="B2562" s="95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x14ac:dyDescent="0.25">
      <c r="A2563" s="76"/>
      <c r="B2563" s="95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x14ac:dyDescent="0.25">
      <c r="A2564" s="76"/>
      <c r="B2564" s="95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x14ac:dyDescent="0.25">
      <c r="A2565" s="76"/>
      <c r="B2565" s="95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x14ac:dyDescent="0.25">
      <c r="A2566" s="76"/>
      <c r="B2566" s="95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x14ac:dyDescent="0.25">
      <c r="A2567" s="76"/>
      <c r="B2567" s="95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x14ac:dyDescent="0.25">
      <c r="A2568" s="76"/>
      <c r="B2568" s="95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x14ac:dyDescent="0.25">
      <c r="A2569" s="76"/>
      <c r="B2569" s="95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x14ac:dyDescent="0.25">
      <c r="A2570" s="76"/>
      <c r="B2570" s="95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x14ac:dyDescent="0.25">
      <c r="A2571" s="76"/>
      <c r="B2571" s="95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x14ac:dyDescent="0.25">
      <c r="A2572" s="76"/>
      <c r="B2572" s="95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x14ac:dyDescent="0.25">
      <c r="A2573" s="76"/>
      <c r="B2573" s="95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x14ac:dyDescent="0.25">
      <c r="A2574" s="76"/>
      <c r="B2574" s="95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x14ac:dyDescent="0.25">
      <c r="A2575" s="76"/>
      <c r="B2575" s="95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x14ac:dyDescent="0.25">
      <c r="A2576" s="76"/>
      <c r="B2576" s="95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x14ac:dyDescent="0.25">
      <c r="A2577" s="76"/>
      <c r="B2577" s="95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x14ac:dyDescent="0.25">
      <c r="A2578" s="76"/>
      <c r="B2578" s="95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x14ac:dyDescent="0.25">
      <c r="A2579" s="76"/>
      <c r="B2579" s="95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x14ac:dyDescent="0.25">
      <c r="A2580" s="76"/>
      <c r="B2580" s="95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x14ac:dyDescent="0.25">
      <c r="A2581" s="76"/>
      <c r="B2581" s="95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x14ac:dyDescent="0.25">
      <c r="A2582" s="76"/>
      <c r="B2582" s="95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x14ac:dyDescent="0.25">
      <c r="A2583" s="76"/>
      <c r="B2583" s="95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x14ac:dyDescent="0.25">
      <c r="A2584" s="76"/>
      <c r="B2584" s="95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x14ac:dyDescent="0.25">
      <c r="A2585" s="76"/>
      <c r="B2585" s="95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x14ac:dyDescent="0.25">
      <c r="A2586" s="76"/>
      <c r="B2586" s="95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x14ac:dyDescent="0.25">
      <c r="A2587" s="76"/>
      <c r="B2587" s="95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x14ac:dyDescent="0.25">
      <c r="A2588" s="76"/>
      <c r="B2588" s="95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x14ac:dyDescent="0.25">
      <c r="A2589" s="76"/>
      <c r="B2589" s="95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x14ac:dyDescent="0.25">
      <c r="A2590" s="76"/>
      <c r="B2590" s="95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x14ac:dyDescent="0.25">
      <c r="A2591" s="76"/>
      <c r="B2591" s="95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x14ac:dyDescent="0.25">
      <c r="A2592" s="76"/>
      <c r="B2592" s="95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x14ac:dyDescent="0.25">
      <c r="A2593" s="76"/>
      <c r="B2593" s="95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x14ac:dyDescent="0.25">
      <c r="A2594" s="76"/>
      <c r="B2594" s="95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x14ac:dyDescent="0.25">
      <c r="A2595" s="76"/>
      <c r="B2595" s="95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x14ac:dyDescent="0.25">
      <c r="A2596" s="76"/>
      <c r="B2596" s="95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x14ac:dyDescent="0.25">
      <c r="A2597" s="76"/>
      <c r="B2597" s="95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x14ac:dyDescent="0.25">
      <c r="A2598" s="76"/>
      <c r="B2598" s="95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x14ac:dyDescent="0.25">
      <c r="A2599" s="76"/>
      <c r="B2599" s="95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x14ac:dyDescent="0.25">
      <c r="A2600" s="76"/>
      <c r="B2600" s="95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x14ac:dyDescent="0.25">
      <c r="A2601" s="76"/>
      <c r="B2601" s="95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x14ac:dyDescent="0.25">
      <c r="A2602" s="76"/>
      <c r="B2602" s="95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x14ac:dyDescent="0.25">
      <c r="A2603" s="76"/>
      <c r="B2603" s="95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x14ac:dyDescent="0.25">
      <c r="A2604" s="76"/>
      <c r="B2604" s="95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x14ac:dyDescent="0.25">
      <c r="A2605" s="76"/>
      <c r="B2605" s="95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x14ac:dyDescent="0.25">
      <c r="A2606" s="76"/>
      <c r="B2606" s="95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x14ac:dyDescent="0.25">
      <c r="A2607" s="76"/>
      <c r="B2607" s="95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x14ac:dyDescent="0.25">
      <c r="A2608" s="76"/>
      <c r="B2608" s="95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x14ac:dyDescent="0.25">
      <c r="A2609" s="76"/>
      <c r="B2609" s="95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x14ac:dyDescent="0.25">
      <c r="A2610" s="76"/>
      <c r="B2610" s="95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x14ac:dyDescent="0.25">
      <c r="A2611" s="76"/>
      <c r="B2611" s="95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x14ac:dyDescent="0.25">
      <c r="A2612" s="76"/>
      <c r="B2612" s="95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x14ac:dyDescent="0.25">
      <c r="A2613" s="76"/>
      <c r="B2613" s="95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x14ac:dyDescent="0.25">
      <c r="A2614" s="76"/>
      <c r="B2614" s="95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x14ac:dyDescent="0.25">
      <c r="A2615" s="76"/>
      <c r="B2615" s="95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x14ac:dyDescent="0.25">
      <c r="A2616" s="76"/>
      <c r="B2616" s="95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x14ac:dyDescent="0.25">
      <c r="A2617" s="76"/>
      <c r="B2617" s="95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x14ac:dyDescent="0.25">
      <c r="A2618" s="76"/>
      <c r="B2618" s="95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x14ac:dyDescent="0.25">
      <c r="A2619" s="76"/>
      <c r="B2619" s="95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x14ac:dyDescent="0.25">
      <c r="A2620" s="76"/>
      <c r="B2620" s="95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x14ac:dyDescent="0.25">
      <c r="A2621" s="76"/>
      <c r="B2621" s="95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x14ac:dyDescent="0.25">
      <c r="A2622" s="76"/>
      <c r="B2622" s="95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x14ac:dyDescent="0.25">
      <c r="A2623" s="76"/>
      <c r="B2623" s="95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x14ac:dyDescent="0.25">
      <c r="A2624" s="76"/>
      <c r="B2624" s="95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x14ac:dyDescent="0.25">
      <c r="A2625" s="76"/>
      <c r="B2625" s="95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x14ac:dyDescent="0.25">
      <c r="A2626" s="76"/>
      <c r="B2626" s="95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x14ac:dyDescent="0.25">
      <c r="A2627" s="76"/>
      <c r="B2627" s="95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x14ac:dyDescent="0.25">
      <c r="A2628" s="76"/>
      <c r="B2628" s="95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x14ac:dyDescent="0.25">
      <c r="A2629" s="76"/>
      <c r="B2629" s="95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x14ac:dyDescent="0.25">
      <c r="A2630" s="76"/>
      <c r="B2630" s="95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x14ac:dyDescent="0.25">
      <c r="A2631" s="76"/>
      <c r="B2631" s="95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x14ac:dyDescent="0.25">
      <c r="A2632" s="76"/>
      <c r="B2632" s="95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x14ac:dyDescent="0.25">
      <c r="A2633" s="76"/>
      <c r="B2633" s="95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x14ac:dyDescent="0.25">
      <c r="A2634" s="76"/>
      <c r="B2634" s="95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x14ac:dyDescent="0.25">
      <c r="A2635" s="76"/>
      <c r="B2635" s="95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x14ac:dyDescent="0.25">
      <c r="A2636" s="76"/>
      <c r="B2636" s="95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x14ac:dyDescent="0.25">
      <c r="A2637" s="76"/>
      <c r="B2637" s="95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x14ac:dyDescent="0.25">
      <c r="A2638" s="76"/>
      <c r="B2638" s="95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x14ac:dyDescent="0.25">
      <c r="A2639" s="76"/>
      <c r="B2639" s="95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x14ac:dyDescent="0.25">
      <c r="A2640" s="76"/>
      <c r="B2640" s="95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x14ac:dyDescent="0.25">
      <c r="A2641" s="76"/>
      <c r="B2641" s="95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x14ac:dyDescent="0.25">
      <c r="A2642" s="76"/>
      <c r="B2642" s="95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x14ac:dyDescent="0.25">
      <c r="A2643" s="76"/>
      <c r="B2643" s="95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x14ac:dyDescent="0.25">
      <c r="A2644" s="76"/>
      <c r="B2644" s="95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x14ac:dyDescent="0.25">
      <c r="A2645" s="76"/>
      <c r="B2645" s="95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x14ac:dyDescent="0.25">
      <c r="A2646" s="76"/>
      <c r="B2646" s="95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x14ac:dyDescent="0.25">
      <c r="A2647" s="76"/>
      <c r="B2647" s="95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x14ac:dyDescent="0.25">
      <c r="A2648" s="76"/>
      <c r="B2648" s="95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x14ac:dyDescent="0.25">
      <c r="A2649" s="76"/>
      <c r="B2649" s="95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x14ac:dyDescent="0.25">
      <c r="A2650" s="76"/>
      <c r="B2650" s="95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x14ac:dyDescent="0.25">
      <c r="A2651" s="76"/>
      <c r="B2651" s="95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x14ac:dyDescent="0.25">
      <c r="A2652" s="76"/>
      <c r="B2652" s="95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x14ac:dyDescent="0.25">
      <c r="A2653" s="76"/>
      <c r="B2653" s="95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x14ac:dyDescent="0.25">
      <c r="A2654" s="76"/>
      <c r="B2654" s="95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x14ac:dyDescent="0.25">
      <c r="A2655" s="76"/>
      <c r="B2655" s="95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x14ac:dyDescent="0.25">
      <c r="A2656" s="76"/>
      <c r="B2656" s="95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x14ac:dyDescent="0.25">
      <c r="A2657" s="76"/>
      <c r="B2657" s="95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x14ac:dyDescent="0.25">
      <c r="A2658" s="76"/>
      <c r="B2658" s="95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x14ac:dyDescent="0.25">
      <c r="A2659" s="76"/>
      <c r="B2659" s="95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x14ac:dyDescent="0.25">
      <c r="A2660" s="76"/>
      <c r="B2660" s="95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x14ac:dyDescent="0.25">
      <c r="A2661" s="76"/>
      <c r="B2661" s="95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x14ac:dyDescent="0.25">
      <c r="A2662" s="76"/>
      <c r="B2662" s="95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x14ac:dyDescent="0.25">
      <c r="A2663" s="76"/>
      <c r="B2663" s="95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x14ac:dyDescent="0.25">
      <c r="A2664" s="76"/>
      <c r="B2664" s="95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x14ac:dyDescent="0.25">
      <c r="A2665" s="76"/>
      <c r="B2665" s="95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x14ac:dyDescent="0.25">
      <c r="A2666" s="76"/>
      <c r="B2666" s="95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x14ac:dyDescent="0.25">
      <c r="A2667" s="76"/>
      <c r="B2667" s="95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x14ac:dyDescent="0.25">
      <c r="A2668" s="76"/>
      <c r="B2668" s="95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x14ac:dyDescent="0.25">
      <c r="A2669" s="76"/>
      <c r="B2669" s="95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x14ac:dyDescent="0.25">
      <c r="A2670" s="76"/>
      <c r="B2670" s="95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x14ac:dyDescent="0.25">
      <c r="A2671" s="76"/>
      <c r="B2671" s="95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x14ac:dyDescent="0.25">
      <c r="A2672" s="76"/>
      <c r="B2672" s="95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x14ac:dyDescent="0.25">
      <c r="A2673" s="76"/>
      <c r="B2673" s="95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x14ac:dyDescent="0.25">
      <c r="A2674" s="76"/>
      <c r="B2674" s="95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x14ac:dyDescent="0.25">
      <c r="A2675" s="76"/>
      <c r="B2675" s="95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x14ac:dyDescent="0.25">
      <c r="A2676" s="76"/>
      <c r="B2676" s="95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x14ac:dyDescent="0.25">
      <c r="A2677" s="76"/>
      <c r="B2677" s="95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x14ac:dyDescent="0.25">
      <c r="A2678" s="76"/>
      <c r="B2678" s="95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x14ac:dyDescent="0.25">
      <c r="A2679" s="76"/>
      <c r="B2679" s="95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x14ac:dyDescent="0.25">
      <c r="A2680" s="76"/>
      <c r="B2680" s="95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x14ac:dyDescent="0.25">
      <c r="A2681" s="76"/>
      <c r="B2681" s="95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x14ac:dyDescent="0.25">
      <c r="A2682" s="76"/>
      <c r="B2682" s="95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x14ac:dyDescent="0.25">
      <c r="A2683" s="76"/>
      <c r="B2683" s="95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x14ac:dyDescent="0.25">
      <c r="A2684" s="76"/>
      <c r="B2684" s="95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x14ac:dyDescent="0.25">
      <c r="A2685" s="76"/>
      <c r="B2685" s="95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x14ac:dyDescent="0.25">
      <c r="A2686" s="76"/>
      <c r="B2686" s="95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x14ac:dyDescent="0.25">
      <c r="A2687" s="76"/>
      <c r="B2687" s="95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x14ac:dyDescent="0.25">
      <c r="A2688" s="76"/>
      <c r="B2688" s="95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x14ac:dyDescent="0.25">
      <c r="A2689" s="76"/>
      <c r="B2689" s="95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x14ac:dyDescent="0.25">
      <c r="A2690" s="76"/>
      <c r="B2690" s="95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x14ac:dyDescent="0.25">
      <c r="A2691" s="76"/>
      <c r="B2691" s="95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x14ac:dyDescent="0.25">
      <c r="A2692" s="76"/>
      <c r="B2692" s="95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x14ac:dyDescent="0.25">
      <c r="A2693" s="76"/>
      <c r="B2693" s="95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x14ac:dyDescent="0.25">
      <c r="A2694" s="76"/>
      <c r="B2694" s="95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x14ac:dyDescent="0.25">
      <c r="A2695" s="76"/>
      <c r="B2695" s="95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x14ac:dyDescent="0.25">
      <c r="A2696" s="76"/>
      <c r="B2696" s="95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x14ac:dyDescent="0.25">
      <c r="A2697" s="76"/>
      <c r="B2697" s="95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x14ac:dyDescent="0.25">
      <c r="A2698" s="76"/>
      <c r="B2698" s="95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x14ac:dyDescent="0.25">
      <c r="A2699" s="76"/>
      <c r="B2699" s="95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x14ac:dyDescent="0.25">
      <c r="A2700" s="76"/>
      <c r="B2700" s="95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x14ac:dyDescent="0.25">
      <c r="A2701" s="76"/>
      <c r="B2701" s="95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x14ac:dyDescent="0.25">
      <c r="A2702" s="76"/>
      <c r="B2702" s="95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x14ac:dyDescent="0.25">
      <c r="A2703" s="76"/>
      <c r="B2703" s="95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x14ac:dyDescent="0.25">
      <c r="A2704" s="76"/>
      <c r="B2704" s="95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x14ac:dyDescent="0.25">
      <c r="A2705" s="76"/>
      <c r="B2705" s="95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x14ac:dyDescent="0.25">
      <c r="A2706" s="76"/>
      <c r="B2706" s="95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x14ac:dyDescent="0.25">
      <c r="A2707" s="76"/>
      <c r="B2707" s="95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x14ac:dyDescent="0.25">
      <c r="A2708" s="76"/>
      <c r="B2708" s="95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x14ac:dyDescent="0.25">
      <c r="A2709" s="76"/>
      <c r="B2709" s="95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x14ac:dyDescent="0.25">
      <c r="A2710" s="76"/>
      <c r="B2710" s="95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x14ac:dyDescent="0.25">
      <c r="A2711" s="76"/>
      <c r="B2711" s="95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x14ac:dyDescent="0.25">
      <c r="A2712" s="76"/>
      <c r="B2712" s="95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x14ac:dyDescent="0.25">
      <c r="A2713" s="76"/>
      <c r="B2713" s="95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x14ac:dyDescent="0.25">
      <c r="A2714" s="76"/>
      <c r="B2714" s="95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x14ac:dyDescent="0.25">
      <c r="A2715" s="76"/>
      <c r="B2715" s="95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x14ac:dyDescent="0.25">
      <c r="A2716" s="76"/>
      <c r="B2716" s="95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x14ac:dyDescent="0.25">
      <c r="A2717" s="76"/>
      <c r="B2717" s="95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x14ac:dyDescent="0.25">
      <c r="A2718" s="76"/>
      <c r="B2718" s="95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x14ac:dyDescent="0.25">
      <c r="A2719" s="76"/>
      <c r="B2719" s="95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x14ac:dyDescent="0.25">
      <c r="A2720" s="76"/>
      <c r="B2720" s="95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x14ac:dyDescent="0.25">
      <c r="A2721" s="76"/>
      <c r="B2721" s="95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x14ac:dyDescent="0.25">
      <c r="A2722" s="76"/>
      <c r="B2722" s="95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x14ac:dyDescent="0.25">
      <c r="A2723" s="76"/>
      <c r="B2723" s="95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x14ac:dyDescent="0.25">
      <c r="A2724" s="76"/>
      <c r="B2724" s="95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x14ac:dyDescent="0.25">
      <c r="A2725" s="76"/>
      <c r="B2725" s="95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x14ac:dyDescent="0.25">
      <c r="A2726" s="76"/>
      <c r="B2726" s="95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x14ac:dyDescent="0.25">
      <c r="A2727" s="76"/>
      <c r="B2727" s="95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x14ac:dyDescent="0.25">
      <c r="A2728" s="76"/>
      <c r="B2728" s="95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x14ac:dyDescent="0.25">
      <c r="A2729" s="76"/>
      <c r="B2729" s="95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x14ac:dyDescent="0.25">
      <c r="A2730" s="76"/>
      <c r="B2730" s="95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x14ac:dyDescent="0.25">
      <c r="A2731" s="76"/>
      <c r="B2731" s="95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x14ac:dyDescent="0.25">
      <c r="A2732" s="76"/>
      <c r="B2732" s="95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x14ac:dyDescent="0.25">
      <c r="A2733" s="76"/>
      <c r="B2733" s="95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x14ac:dyDescent="0.25">
      <c r="A2734" s="76"/>
      <c r="B2734" s="95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x14ac:dyDescent="0.25">
      <c r="A2735" s="76"/>
      <c r="B2735" s="95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x14ac:dyDescent="0.25">
      <c r="A2736" s="76"/>
      <c r="B2736" s="95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x14ac:dyDescent="0.25">
      <c r="A2737" s="76"/>
      <c r="B2737" s="95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x14ac:dyDescent="0.25">
      <c r="A2738" s="76"/>
      <c r="B2738" s="95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x14ac:dyDescent="0.25">
      <c r="A2739" s="76"/>
      <c r="B2739" s="95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x14ac:dyDescent="0.25">
      <c r="A2740" s="76"/>
      <c r="B2740" s="95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x14ac:dyDescent="0.25">
      <c r="A2741" s="76"/>
      <c r="B2741" s="95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x14ac:dyDescent="0.25">
      <c r="A2742" s="76"/>
      <c r="B2742" s="95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x14ac:dyDescent="0.25">
      <c r="A2743" s="76"/>
      <c r="B2743" s="95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x14ac:dyDescent="0.25">
      <c r="A2744" s="76"/>
      <c r="B2744" s="95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x14ac:dyDescent="0.25">
      <c r="A2745" s="76"/>
      <c r="B2745" s="95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x14ac:dyDescent="0.25">
      <c r="A2746" s="76"/>
      <c r="B2746" s="95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x14ac:dyDescent="0.25">
      <c r="A2747" s="76"/>
      <c r="B2747" s="95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x14ac:dyDescent="0.25">
      <c r="A2748" s="76"/>
      <c r="B2748" s="95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x14ac:dyDescent="0.25">
      <c r="A2749" s="76"/>
      <c r="B2749" s="95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x14ac:dyDescent="0.25">
      <c r="A2750" s="76"/>
      <c r="B2750" s="95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x14ac:dyDescent="0.25">
      <c r="A2751" s="76"/>
      <c r="B2751" s="95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x14ac:dyDescent="0.25">
      <c r="A2752" s="76"/>
      <c r="B2752" s="95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x14ac:dyDescent="0.25">
      <c r="A2753" s="76"/>
      <c r="B2753" s="95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x14ac:dyDescent="0.25">
      <c r="A2754" s="76"/>
      <c r="B2754" s="95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x14ac:dyDescent="0.25">
      <c r="A2755" s="76"/>
      <c r="B2755" s="95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x14ac:dyDescent="0.25">
      <c r="A2756" s="76"/>
      <c r="B2756" s="95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x14ac:dyDescent="0.25">
      <c r="A2757" s="76"/>
      <c r="B2757" s="95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x14ac:dyDescent="0.25">
      <c r="A2758" s="76"/>
      <c r="B2758" s="95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x14ac:dyDescent="0.25">
      <c r="A2759" s="76"/>
      <c r="B2759" s="95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x14ac:dyDescent="0.25">
      <c r="A2760" s="76"/>
      <c r="B2760" s="95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x14ac:dyDescent="0.25">
      <c r="A2761" s="76"/>
      <c r="B2761" s="95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x14ac:dyDescent="0.25">
      <c r="A2762" s="76"/>
      <c r="B2762" s="95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x14ac:dyDescent="0.25">
      <c r="A2763" s="76"/>
      <c r="B2763" s="95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x14ac:dyDescent="0.25">
      <c r="A2764" s="76"/>
      <c r="B2764" s="95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x14ac:dyDescent="0.25">
      <c r="A2765" s="76"/>
      <c r="B2765" s="95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x14ac:dyDescent="0.25">
      <c r="A2766" s="76"/>
      <c r="B2766" s="95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x14ac:dyDescent="0.25">
      <c r="A2767" s="76"/>
      <c r="B2767" s="95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x14ac:dyDescent="0.25">
      <c r="A2768" s="76"/>
      <c r="B2768" s="95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x14ac:dyDescent="0.25">
      <c r="A2769" s="76"/>
      <c r="B2769" s="95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x14ac:dyDescent="0.25">
      <c r="A2770" s="76"/>
      <c r="B2770" s="95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x14ac:dyDescent="0.25">
      <c r="A2771" s="76"/>
      <c r="B2771" s="95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x14ac:dyDescent="0.25">
      <c r="A2772" s="76"/>
      <c r="B2772" s="95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x14ac:dyDescent="0.25">
      <c r="A2773" s="76"/>
      <c r="B2773" s="95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x14ac:dyDescent="0.25">
      <c r="A2774" s="76"/>
      <c r="B2774" s="95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x14ac:dyDescent="0.25">
      <c r="A2775" s="76"/>
      <c r="B2775" s="95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x14ac:dyDescent="0.25">
      <c r="A2776" s="76"/>
      <c r="B2776" s="95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x14ac:dyDescent="0.25">
      <c r="A2777" s="76"/>
      <c r="B2777" s="95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x14ac:dyDescent="0.25">
      <c r="A2778" s="76"/>
      <c r="B2778" s="95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x14ac:dyDescent="0.25">
      <c r="A2779" s="76"/>
      <c r="B2779" s="95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x14ac:dyDescent="0.25">
      <c r="A2780" s="76"/>
      <c r="B2780" s="95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x14ac:dyDescent="0.25">
      <c r="A2781" s="76"/>
      <c r="B2781" s="95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x14ac:dyDescent="0.25">
      <c r="A2782" s="76"/>
      <c r="B2782" s="95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x14ac:dyDescent="0.25">
      <c r="A2783" s="76"/>
      <c r="B2783" s="95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x14ac:dyDescent="0.25">
      <c r="A2784" s="76"/>
      <c r="B2784" s="95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x14ac:dyDescent="0.25">
      <c r="A2785" s="76"/>
      <c r="B2785" s="95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x14ac:dyDescent="0.25">
      <c r="A2786" s="76"/>
      <c r="B2786" s="95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x14ac:dyDescent="0.25">
      <c r="A2787" s="76"/>
      <c r="B2787" s="95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x14ac:dyDescent="0.25">
      <c r="A2788" s="76"/>
      <c r="B2788" s="95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x14ac:dyDescent="0.25">
      <c r="A2789" s="76"/>
      <c r="B2789" s="95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x14ac:dyDescent="0.25">
      <c r="A2790" s="76"/>
      <c r="B2790" s="95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x14ac:dyDescent="0.25">
      <c r="A2791" s="76"/>
      <c r="B2791" s="95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x14ac:dyDescent="0.25">
      <c r="A2792" s="76"/>
      <c r="B2792" s="95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x14ac:dyDescent="0.25">
      <c r="A2793" s="76"/>
      <c r="B2793" s="95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x14ac:dyDescent="0.25">
      <c r="A2794" s="76"/>
      <c r="B2794" s="95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x14ac:dyDescent="0.25">
      <c r="A2795" s="76"/>
      <c r="B2795" s="95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x14ac:dyDescent="0.25">
      <c r="A2796" s="76"/>
      <c r="B2796" s="95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x14ac:dyDescent="0.25">
      <c r="A2797" s="76"/>
      <c r="B2797" s="95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x14ac:dyDescent="0.25">
      <c r="A2798" s="76"/>
      <c r="B2798" s="95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x14ac:dyDescent="0.25">
      <c r="A2799" s="76"/>
      <c r="B2799" s="95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x14ac:dyDescent="0.25">
      <c r="A2800" s="76"/>
      <c r="B2800" s="95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x14ac:dyDescent="0.25">
      <c r="A2801" s="76"/>
      <c r="B2801" s="95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x14ac:dyDescent="0.25">
      <c r="A2802" s="76"/>
      <c r="B2802" s="95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x14ac:dyDescent="0.25">
      <c r="A2803" s="76"/>
      <c r="B2803" s="95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x14ac:dyDescent="0.25">
      <c r="A2804" s="76"/>
      <c r="B2804" s="95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x14ac:dyDescent="0.25">
      <c r="A2805" s="76"/>
      <c r="B2805" s="95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x14ac:dyDescent="0.25">
      <c r="A2806" s="76"/>
      <c r="B2806" s="95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x14ac:dyDescent="0.25">
      <c r="A2807" s="76"/>
      <c r="B2807" s="95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x14ac:dyDescent="0.25">
      <c r="A2808" s="76"/>
      <c r="B2808" s="95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x14ac:dyDescent="0.25">
      <c r="A2809" s="76"/>
      <c r="B2809" s="95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x14ac:dyDescent="0.25">
      <c r="A2810" s="76"/>
      <c r="B2810" s="95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x14ac:dyDescent="0.25">
      <c r="A2811" s="76"/>
      <c r="B2811" s="95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x14ac:dyDescent="0.25">
      <c r="A2812" s="76"/>
      <c r="B2812" s="95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x14ac:dyDescent="0.25">
      <c r="A2813" s="76"/>
      <c r="B2813" s="95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x14ac:dyDescent="0.25">
      <c r="A2814" s="76"/>
      <c r="B2814" s="95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x14ac:dyDescent="0.25">
      <c r="A2815" s="76"/>
      <c r="B2815" s="95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x14ac:dyDescent="0.25">
      <c r="A2816" s="76"/>
      <c r="B2816" s="95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x14ac:dyDescent="0.25">
      <c r="A2817" s="76"/>
      <c r="B2817" s="95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x14ac:dyDescent="0.25">
      <c r="A2818" s="76"/>
      <c r="B2818" s="95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x14ac:dyDescent="0.25">
      <c r="A2819" s="76"/>
      <c r="B2819" s="95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x14ac:dyDescent="0.25">
      <c r="A2820" s="76"/>
      <c r="B2820" s="95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x14ac:dyDescent="0.25">
      <c r="A2821" s="76"/>
      <c r="B2821" s="95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x14ac:dyDescent="0.25">
      <c r="A2822" s="76"/>
      <c r="B2822" s="95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x14ac:dyDescent="0.25">
      <c r="A2823" s="76"/>
      <c r="B2823" s="95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x14ac:dyDescent="0.25">
      <c r="A2824" s="76"/>
      <c r="B2824" s="95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x14ac:dyDescent="0.25">
      <c r="A2825" s="76"/>
      <c r="B2825" s="95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x14ac:dyDescent="0.25">
      <c r="A2826" s="76"/>
      <c r="B2826" s="95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x14ac:dyDescent="0.25">
      <c r="A2827" s="76"/>
      <c r="B2827" s="95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x14ac:dyDescent="0.25">
      <c r="A2828" s="76"/>
      <c r="B2828" s="95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x14ac:dyDescent="0.25">
      <c r="A2829" s="76"/>
      <c r="B2829" s="95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x14ac:dyDescent="0.25">
      <c r="A2830" s="76"/>
      <c r="B2830" s="95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x14ac:dyDescent="0.25">
      <c r="A2831" s="76"/>
      <c r="B2831" s="95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x14ac:dyDescent="0.25">
      <c r="A2832" s="76"/>
      <c r="B2832" s="95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x14ac:dyDescent="0.25">
      <c r="A2833" s="76"/>
      <c r="B2833" s="95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x14ac:dyDescent="0.25">
      <c r="A2834" s="76"/>
      <c r="B2834" s="95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x14ac:dyDescent="0.25">
      <c r="A2835" s="76"/>
      <c r="B2835" s="95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x14ac:dyDescent="0.25">
      <c r="A2836" s="76"/>
      <c r="B2836" s="95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x14ac:dyDescent="0.25">
      <c r="A2837" s="76"/>
      <c r="B2837" s="95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x14ac:dyDescent="0.25">
      <c r="A2838" s="76"/>
      <c r="B2838" s="95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x14ac:dyDescent="0.25">
      <c r="A2839" s="76"/>
      <c r="B2839" s="95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x14ac:dyDescent="0.25">
      <c r="A2840" s="76"/>
      <c r="B2840" s="95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x14ac:dyDescent="0.25">
      <c r="A2841" s="76"/>
      <c r="B2841" s="95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x14ac:dyDescent="0.25">
      <c r="A2842" s="76"/>
      <c r="B2842" s="95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x14ac:dyDescent="0.25">
      <c r="A2843" s="76"/>
      <c r="B2843" s="95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x14ac:dyDescent="0.25">
      <c r="A2844" s="76"/>
      <c r="B2844" s="95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x14ac:dyDescent="0.25">
      <c r="A2845" s="76"/>
      <c r="B2845" s="95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x14ac:dyDescent="0.25">
      <c r="A2846" s="76"/>
      <c r="B2846" s="95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x14ac:dyDescent="0.25">
      <c r="A2847" s="76"/>
      <c r="B2847" s="95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x14ac:dyDescent="0.25">
      <c r="A2848" s="76"/>
      <c r="B2848" s="95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x14ac:dyDescent="0.25">
      <c r="A2849" s="76"/>
      <c r="B2849" s="95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x14ac:dyDescent="0.25">
      <c r="A2850" s="76"/>
      <c r="B2850" s="95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x14ac:dyDescent="0.25">
      <c r="A2851" s="76"/>
      <c r="B2851" s="95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x14ac:dyDescent="0.25">
      <c r="A2852" s="76"/>
      <c r="B2852" s="95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x14ac:dyDescent="0.25">
      <c r="A2853" s="76"/>
      <c r="B2853" s="95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x14ac:dyDescent="0.25">
      <c r="A2854" s="76"/>
      <c r="B2854" s="95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x14ac:dyDescent="0.25">
      <c r="A2855" s="76"/>
      <c r="B2855" s="95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x14ac:dyDescent="0.25">
      <c r="A2856" s="76"/>
      <c r="B2856" s="95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x14ac:dyDescent="0.25">
      <c r="A2857" s="76"/>
      <c r="B2857" s="95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x14ac:dyDescent="0.25">
      <c r="A2858" s="76"/>
      <c r="B2858" s="95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x14ac:dyDescent="0.25">
      <c r="A2859" s="76"/>
      <c r="B2859" s="95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x14ac:dyDescent="0.25">
      <c r="A2860" s="76"/>
      <c r="B2860" s="95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x14ac:dyDescent="0.25">
      <c r="A2861" s="76"/>
      <c r="B2861" s="95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x14ac:dyDescent="0.25">
      <c r="A2862" s="76"/>
      <c r="B2862" s="95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x14ac:dyDescent="0.25">
      <c r="A2863" s="76"/>
      <c r="B2863" s="95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x14ac:dyDescent="0.25">
      <c r="A2864" s="76"/>
      <c r="B2864" s="95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x14ac:dyDescent="0.25">
      <c r="A2865" s="76"/>
      <c r="B2865" s="95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x14ac:dyDescent="0.25">
      <c r="A2866" s="76"/>
      <c r="B2866" s="95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x14ac:dyDescent="0.25">
      <c r="A2867" s="76"/>
      <c r="B2867" s="95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x14ac:dyDescent="0.25">
      <c r="A2868" s="76"/>
      <c r="B2868" s="95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x14ac:dyDescent="0.25">
      <c r="A2869" s="76"/>
      <c r="B2869" s="95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x14ac:dyDescent="0.25">
      <c r="A2870" s="76"/>
      <c r="B2870" s="95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x14ac:dyDescent="0.25">
      <c r="A2871" s="76"/>
      <c r="B2871" s="95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x14ac:dyDescent="0.25">
      <c r="A2872" s="76"/>
      <c r="B2872" s="95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x14ac:dyDescent="0.25">
      <c r="A2873" s="76"/>
      <c r="B2873" s="95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x14ac:dyDescent="0.25">
      <c r="A2874" s="76"/>
      <c r="B2874" s="95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x14ac:dyDescent="0.25">
      <c r="A2875" s="76"/>
      <c r="B2875" s="95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x14ac:dyDescent="0.25">
      <c r="A2876" s="76"/>
      <c r="B2876" s="95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x14ac:dyDescent="0.25">
      <c r="A2877" s="76"/>
      <c r="B2877" s="95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x14ac:dyDescent="0.25">
      <c r="A2878" s="76"/>
      <c r="B2878" s="95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x14ac:dyDescent="0.25">
      <c r="A2879" s="76"/>
      <c r="B2879" s="95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x14ac:dyDescent="0.25">
      <c r="A2880" s="76"/>
      <c r="B2880" s="95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x14ac:dyDescent="0.25">
      <c r="A2881" s="76"/>
      <c r="B2881" s="95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x14ac:dyDescent="0.25">
      <c r="A2882" s="76"/>
      <c r="B2882" s="95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x14ac:dyDescent="0.25">
      <c r="A2883" s="76"/>
      <c r="B2883" s="95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x14ac:dyDescent="0.25">
      <c r="A2884" s="76"/>
      <c r="B2884" s="95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x14ac:dyDescent="0.25">
      <c r="A2885" s="76"/>
      <c r="B2885" s="95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x14ac:dyDescent="0.25">
      <c r="A2886" s="76"/>
      <c r="B2886" s="95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x14ac:dyDescent="0.25">
      <c r="A2887" s="76"/>
      <c r="B2887" s="95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x14ac:dyDescent="0.25">
      <c r="A2888" s="76"/>
      <c r="B2888" s="95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x14ac:dyDescent="0.25">
      <c r="A2889" s="76"/>
      <c r="B2889" s="95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x14ac:dyDescent="0.25">
      <c r="A2890" s="76"/>
      <c r="B2890" s="95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x14ac:dyDescent="0.25">
      <c r="A2891" s="76"/>
      <c r="B2891" s="95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x14ac:dyDescent="0.25">
      <c r="A2892" s="76"/>
      <c r="B2892" s="95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x14ac:dyDescent="0.25">
      <c r="A2893" s="76"/>
      <c r="B2893" s="95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x14ac:dyDescent="0.25">
      <c r="A2894" s="76"/>
      <c r="B2894" s="95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x14ac:dyDescent="0.25">
      <c r="A2895" s="76"/>
      <c r="B2895" s="95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x14ac:dyDescent="0.25">
      <c r="A2896" s="76"/>
      <c r="B2896" s="95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x14ac:dyDescent="0.25">
      <c r="A2897" s="76"/>
      <c r="B2897" s="95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x14ac:dyDescent="0.25">
      <c r="A2898" s="76"/>
      <c r="B2898" s="95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x14ac:dyDescent="0.25">
      <c r="A2899" s="76"/>
      <c r="B2899" s="95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x14ac:dyDescent="0.25">
      <c r="A2900" s="76"/>
      <c r="B2900" s="95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x14ac:dyDescent="0.25">
      <c r="A2901" s="76"/>
      <c r="B2901" s="95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x14ac:dyDescent="0.25">
      <c r="A2902" s="76"/>
      <c r="B2902" s="95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x14ac:dyDescent="0.25">
      <c r="A2903" s="76"/>
      <c r="B2903" s="95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x14ac:dyDescent="0.25">
      <c r="A2904" s="76"/>
      <c r="B2904" s="95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x14ac:dyDescent="0.25">
      <c r="A2905" s="76"/>
      <c r="B2905" s="95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x14ac:dyDescent="0.25">
      <c r="A2906" s="76"/>
      <c r="B2906" s="95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x14ac:dyDescent="0.25">
      <c r="A2907" s="76"/>
      <c r="B2907" s="95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x14ac:dyDescent="0.25">
      <c r="A2908" s="76"/>
      <c r="B2908" s="95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x14ac:dyDescent="0.25">
      <c r="A2909" s="76"/>
      <c r="B2909" s="95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x14ac:dyDescent="0.25">
      <c r="A2910" s="76"/>
      <c r="B2910" s="95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x14ac:dyDescent="0.25">
      <c r="A2911" s="76"/>
      <c r="B2911" s="95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x14ac:dyDescent="0.25">
      <c r="A2912" s="76"/>
      <c r="B2912" s="95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x14ac:dyDescent="0.25">
      <c r="A2913" s="76"/>
      <c r="B2913" s="95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x14ac:dyDescent="0.25">
      <c r="A2914" s="76"/>
      <c r="B2914" s="95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x14ac:dyDescent="0.25">
      <c r="A2915" s="76"/>
      <c r="B2915" s="95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x14ac:dyDescent="0.25">
      <c r="A2916" s="76"/>
      <c r="B2916" s="95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x14ac:dyDescent="0.25">
      <c r="A2917" s="76"/>
      <c r="B2917" s="95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x14ac:dyDescent="0.25">
      <c r="A2918" s="76"/>
      <c r="B2918" s="95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x14ac:dyDescent="0.25">
      <c r="A2919" s="76"/>
      <c r="B2919" s="95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x14ac:dyDescent="0.25">
      <c r="A2920" s="76"/>
      <c r="B2920" s="95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x14ac:dyDescent="0.25">
      <c r="A2921" s="76"/>
      <c r="B2921" s="95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x14ac:dyDescent="0.25">
      <c r="A2922" s="76"/>
      <c r="B2922" s="95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x14ac:dyDescent="0.25">
      <c r="A2923" s="76"/>
      <c r="B2923" s="95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x14ac:dyDescent="0.25">
      <c r="A2924" s="76"/>
      <c r="B2924" s="95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x14ac:dyDescent="0.25">
      <c r="A2925" s="76"/>
      <c r="B2925" s="95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x14ac:dyDescent="0.25">
      <c r="A2926" s="76"/>
      <c r="B2926" s="95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x14ac:dyDescent="0.25">
      <c r="A2927" s="76"/>
      <c r="B2927" s="95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x14ac:dyDescent="0.25">
      <c r="A2928" s="76"/>
      <c r="B2928" s="95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x14ac:dyDescent="0.25">
      <c r="A2929" s="76"/>
      <c r="B2929" s="95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x14ac:dyDescent="0.25">
      <c r="A2930" s="76"/>
      <c r="B2930" s="95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x14ac:dyDescent="0.25">
      <c r="A2931" s="76"/>
      <c r="B2931" s="95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x14ac:dyDescent="0.25">
      <c r="A2932" s="76"/>
      <c r="B2932" s="95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x14ac:dyDescent="0.25">
      <c r="A2933" s="76"/>
      <c r="B2933" s="95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x14ac:dyDescent="0.25">
      <c r="A2934" s="76"/>
      <c r="B2934" s="95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x14ac:dyDescent="0.25">
      <c r="A2935" s="76"/>
      <c r="B2935" s="95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x14ac:dyDescent="0.25">
      <c r="A2936" s="76"/>
      <c r="B2936" s="95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x14ac:dyDescent="0.25">
      <c r="A2937" s="76"/>
      <c r="B2937" s="95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x14ac:dyDescent="0.25">
      <c r="A2938" s="76"/>
      <c r="B2938" s="95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x14ac:dyDescent="0.25">
      <c r="A2939" s="76"/>
      <c r="B2939" s="95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x14ac:dyDescent="0.25">
      <c r="A2940" s="76"/>
      <c r="B2940" s="95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x14ac:dyDescent="0.25">
      <c r="A2941" s="76"/>
      <c r="B2941" s="95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x14ac:dyDescent="0.25">
      <c r="A2942" s="76"/>
      <c r="B2942" s="95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x14ac:dyDescent="0.25">
      <c r="A2943" s="76"/>
      <c r="B2943" s="95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x14ac:dyDescent="0.25">
      <c r="A2944" s="76"/>
      <c r="B2944" s="95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x14ac:dyDescent="0.25">
      <c r="A2945" s="76"/>
      <c r="B2945" s="95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x14ac:dyDescent="0.25">
      <c r="A2946" s="76"/>
      <c r="B2946" s="95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x14ac:dyDescent="0.25">
      <c r="A2947" s="76"/>
      <c r="B2947" s="95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x14ac:dyDescent="0.25">
      <c r="A2948" s="76"/>
      <c r="B2948" s="95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x14ac:dyDescent="0.25">
      <c r="A2949" s="76"/>
      <c r="B2949" s="95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x14ac:dyDescent="0.25">
      <c r="A2950" s="76"/>
      <c r="B2950" s="95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x14ac:dyDescent="0.25">
      <c r="A2951" s="76"/>
      <c r="B2951" s="95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x14ac:dyDescent="0.25">
      <c r="A2952" s="76"/>
      <c r="B2952" s="95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x14ac:dyDescent="0.25">
      <c r="A2953" s="76"/>
      <c r="B2953" s="95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x14ac:dyDescent="0.25">
      <c r="A2954" s="76"/>
      <c r="B2954" s="95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x14ac:dyDescent="0.25">
      <c r="A2955" s="76"/>
      <c r="B2955" s="95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x14ac:dyDescent="0.25">
      <c r="A2956" s="76"/>
      <c r="B2956" s="95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x14ac:dyDescent="0.25">
      <c r="A2957" s="76"/>
      <c r="B2957" s="95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x14ac:dyDescent="0.25">
      <c r="A2958" s="76"/>
      <c r="B2958" s="95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x14ac:dyDescent="0.25">
      <c r="A2959" s="76"/>
      <c r="B2959" s="95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x14ac:dyDescent="0.25">
      <c r="A2960" s="76"/>
      <c r="B2960" s="95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x14ac:dyDescent="0.25">
      <c r="A2961" s="76"/>
      <c r="B2961" s="95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x14ac:dyDescent="0.25">
      <c r="A2962" s="76"/>
      <c r="B2962" s="95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x14ac:dyDescent="0.25">
      <c r="A2963" s="76"/>
      <c r="B2963" s="95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x14ac:dyDescent="0.25">
      <c r="A2964" s="76"/>
      <c r="B2964" s="95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x14ac:dyDescent="0.25">
      <c r="A2965" s="76"/>
      <c r="B2965" s="95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x14ac:dyDescent="0.25">
      <c r="A2966" s="76"/>
      <c r="B2966" s="95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x14ac:dyDescent="0.25">
      <c r="A2967" s="76"/>
      <c r="B2967" s="95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x14ac:dyDescent="0.25">
      <c r="A2968" s="76"/>
      <c r="B2968" s="95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x14ac:dyDescent="0.25">
      <c r="A2969" s="76"/>
      <c r="B2969" s="95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x14ac:dyDescent="0.25">
      <c r="A2970" s="76"/>
      <c r="B2970" s="95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x14ac:dyDescent="0.25">
      <c r="A2971" s="76"/>
      <c r="B2971" s="95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x14ac:dyDescent="0.25">
      <c r="A2972" s="76"/>
      <c r="B2972" s="95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x14ac:dyDescent="0.25">
      <c r="A2973" s="76"/>
      <c r="B2973" s="95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x14ac:dyDescent="0.25">
      <c r="A2974" s="76"/>
      <c r="B2974" s="95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x14ac:dyDescent="0.25">
      <c r="A2975" s="76"/>
      <c r="B2975" s="95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x14ac:dyDescent="0.25">
      <c r="A2976" s="76"/>
      <c r="B2976" s="95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x14ac:dyDescent="0.25">
      <c r="A2977" s="76"/>
      <c r="B2977" s="95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x14ac:dyDescent="0.25">
      <c r="A2978" s="76"/>
      <c r="B2978" s="95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x14ac:dyDescent="0.25">
      <c r="A2979" s="76"/>
      <c r="B2979" s="95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x14ac:dyDescent="0.25">
      <c r="A2980" s="76"/>
      <c r="B2980" s="95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x14ac:dyDescent="0.25">
      <c r="A2981" s="76"/>
      <c r="B2981" s="95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x14ac:dyDescent="0.25">
      <c r="A2982" s="76"/>
      <c r="B2982" s="95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x14ac:dyDescent="0.25">
      <c r="A2983" s="76"/>
      <c r="B2983" s="95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x14ac:dyDescent="0.25">
      <c r="A2984" s="76"/>
      <c r="B2984" s="95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x14ac:dyDescent="0.25">
      <c r="A2985" s="76"/>
      <c r="B2985" s="95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x14ac:dyDescent="0.25">
      <c r="A2986" s="76"/>
      <c r="B2986" s="95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x14ac:dyDescent="0.25">
      <c r="A2987" s="76"/>
      <c r="B2987" s="95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x14ac:dyDescent="0.25">
      <c r="A2988" s="76"/>
      <c r="B2988" s="95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x14ac:dyDescent="0.25">
      <c r="A2989" s="76"/>
      <c r="B2989" s="95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x14ac:dyDescent="0.25">
      <c r="A2990" s="76"/>
      <c r="B2990" s="95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x14ac:dyDescent="0.25">
      <c r="A2991" s="76"/>
      <c r="B2991" s="95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x14ac:dyDescent="0.25">
      <c r="A2992" s="76"/>
      <c r="B2992" s="95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x14ac:dyDescent="0.25">
      <c r="A2993" s="76"/>
      <c r="B2993" s="95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x14ac:dyDescent="0.25">
      <c r="A2994" s="76"/>
      <c r="B2994" s="95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x14ac:dyDescent="0.25">
      <c r="A2995" s="76"/>
      <c r="B2995" s="95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x14ac:dyDescent="0.25">
      <c r="A2996" s="76"/>
      <c r="B2996" s="95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x14ac:dyDescent="0.25">
      <c r="A2997" s="76"/>
      <c r="B2997" s="95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x14ac:dyDescent="0.25">
      <c r="A2998" s="76"/>
      <c r="B2998" s="95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x14ac:dyDescent="0.25">
      <c r="A2999" s="76"/>
      <c r="B2999" s="95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x14ac:dyDescent="0.25">
      <c r="A3000" s="76"/>
      <c r="B3000" s="95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x14ac:dyDescent="0.25">
      <c r="A3001" s="76"/>
      <c r="B3001" s="95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x14ac:dyDescent="0.25">
      <c r="A3002" s="76"/>
      <c r="B3002" s="95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x14ac:dyDescent="0.25">
      <c r="A3003" s="76"/>
      <c r="B3003" s="95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x14ac:dyDescent="0.25">
      <c r="A3004" s="76"/>
      <c r="B3004" s="95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x14ac:dyDescent="0.25">
      <c r="A3005" s="76"/>
      <c r="B3005" s="95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x14ac:dyDescent="0.25">
      <c r="A3006" s="76"/>
      <c r="B3006" s="95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x14ac:dyDescent="0.25">
      <c r="A3007" s="76"/>
      <c r="B3007" s="95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x14ac:dyDescent="0.25">
      <c r="A3008" s="76"/>
      <c r="B3008" s="95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x14ac:dyDescent="0.25">
      <c r="A3009" s="76"/>
      <c r="B3009" s="95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x14ac:dyDescent="0.25">
      <c r="A3010" s="76"/>
      <c r="B3010" s="95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x14ac:dyDescent="0.25">
      <c r="A3011" s="76"/>
      <c r="B3011" s="95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x14ac:dyDescent="0.25">
      <c r="A3012" s="76"/>
      <c r="B3012" s="95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x14ac:dyDescent="0.25">
      <c r="A3013" s="76"/>
      <c r="B3013" s="95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x14ac:dyDescent="0.25">
      <c r="A3014" s="76"/>
      <c r="B3014" s="95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x14ac:dyDescent="0.25">
      <c r="A3015" s="76"/>
      <c r="B3015" s="95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x14ac:dyDescent="0.25">
      <c r="A3016" s="76"/>
      <c r="B3016" s="95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x14ac:dyDescent="0.25">
      <c r="A3017" s="76"/>
      <c r="B3017" s="95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x14ac:dyDescent="0.25">
      <c r="A3018" s="76"/>
      <c r="B3018" s="95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x14ac:dyDescent="0.25">
      <c r="A3019" s="76"/>
      <c r="B3019" s="95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x14ac:dyDescent="0.25">
      <c r="A3020" s="76"/>
      <c r="B3020" s="95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x14ac:dyDescent="0.25">
      <c r="A3021" s="76"/>
      <c r="B3021" s="95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x14ac:dyDescent="0.25">
      <c r="A3022" s="76"/>
      <c r="B3022" s="95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x14ac:dyDescent="0.25">
      <c r="A3023" s="76"/>
      <c r="B3023" s="95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x14ac:dyDescent="0.25">
      <c r="A3024" s="76"/>
      <c r="B3024" s="95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x14ac:dyDescent="0.25">
      <c r="A3025" s="76"/>
      <c r="B3025" s="95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x14ac:dyDescent="0.25">
      <c r="A3026" s="76"/>
      <c r="B3026" s="95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x14ac:dyDescent="0.25">
      <c r="A3027" s="76"/>
      <c r="B3027" s="95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x14ac:dyDescent="0.25">
      <c r="A3028" s="76"/>
      <c r="B3028" s="95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x14ac:dyDescent="0.25">
      <c r="A3029" s="76"/>
      <c r="B3029" s="95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x14ac:dyDescent="0.25">
      <c r="A3030" s="76"/>
      <c r="B3030" s="95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x14ac:dyDescent="0.25">
      <c r="A3031" s="76"/>
      <c r="B3031" s="95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x14ac:dyDescent="0.25">
      <c r="A3032" s="76"/>
      <c r="B3032" s="95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x14ac:dyDescent="0.25">
      <c r="A3033" s="76"/>
      <c r="B3033" s="95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x14ac:dyDescent="0.25">
      <c r="A3034" s="76"/>
      <c r="B3034" s="95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x14ac:dyDescent="0.25">
      <c r="A3035" s="76"/>
      <c r="B3035" s="95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x14ac:dyDescent="0.25">
      <c r="A3036" s="76"/>
      <c r="B3036" s="95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x14ac:dyDescent="0.25">
      <c r="A3037" s="76"/>
      <c r="B3037" s="95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x14ac:dyDescent="0.25">
      <c r="A3038" s="76"/>
      <c r="B3038" s="95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x14ac:dyDescent="0.25">
      <c r="A3039" s="76"/>
      <c r="B3039" s="95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x14ac:dyDescent="0.25">
      <c r="A3040" s="76"/>
      <c r="B3040" s="95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x14ac:dyDescent="0.25">
      <c r="A3041" s="76"/>
      <c r="B3041" s="95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x14ac:dyDescent="0.25">
      <c r="A3042" s="76"/>
      <c r="B3042" s="95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x14ac:dyDescent="0.25">
      <c r="A3043" s="76"/>
      <c r="B3043" s="95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x14ac:dyDescent="0.25">
      <c r="A3044" s="76"/>
      <c r="B3044" s="95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x14ac:dyDescent="0.25">
      <c r="A3045" s="76"/>
      <c r="B3045" s="95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x14ac:dyDescent="0.25">
      <c r="A3046" s="76"/>
      <c r="B3046" s="95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x14ac:dyDescent="0.25">
      <c r="A3047" s="76"/>
      <c r="B3047" s="95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x14ac:dyDescent="0.25">
      <c r="A3048" s="76"/>
      <c r="B3048" s="95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x14ac:dyDescent="0.25">
      <c r="A3049" s="76"/>
      <c r="B3049" s="95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x14ac:dyDescent="0.25">
      <c r="A3050" s="76"/>
      <c r="B3050" s="95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x14ac:dyDescent="0.25">
      <c r="A3051" s="76"/>
      <c r="B3051" s="95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x14ac:dyDescent="0.25">
      <c r="A3052" s="76"/>
      <c r="B3052" s="95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x14ac:dyDescent="0.25">
      <c r="A3053" s="76"/>
      <c r="B3053" s="95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x14ac:dyDescent="0.25">
      <c r="A3054" s="76"/>
      <c r="B3054" s="95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x14ac:dyDescent="0.25">
      <c r="A3055" s="76"/>
      <c r="B3055" s="95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x14ac:dyDescent="0.25">
      <c r="A3056" s="76"/>
      <c r="B3056" s="95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x14ac:dyDescent="0.25">
      <c r="A3057" s="76"/>
      <c r="B3057" s="95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x14ac:dyDescent="0.25">
      <c r="A3058" s="76"/>
      <c r="B3058" s="95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x14ac:dyDescent="0.25">
      <c r="A3059" s="76"/>
      <c r="B3059" s="95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x14ac:dyDescent="0.25">
      <c r="A3060" s="76"/>
      <c r="B3060" s="95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x14ac:dyDescent="0.25">
      <c r="A3061" s="76"/>
      <c r="B3061" s="95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x14ac:dyDescent="0.25">
      <c r="A3062" s="76"/>
      <c r="B3062" s="95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x14ac:dyDescent="0.25">
      <c r="A3063" s="76"/>
      <c r="B3063" s="95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x14ac:dyDescent="0.25">
      <c r="A3064" s="76"/>
      <c r="B3064" s="95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x14ac:dyDescent="0.25">
      <c r="A3065" s="76"/>
      <c r="B3065" s="95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x14ac:dyDescent="0.25">
      <c r="A3066" s="76"/>
      <c r="B3066" s="95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x14ac:dyDescent="0.25">
      <c r="A3067" s="76"/>
      <c r="B3067" s="95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x14ac:dyDescent="0.25">
      <c r="A3068" s="76"/>
      <c r="B3068" s="95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x14ac:dyDescent="0.25">
      <c r="A3069" s="76"/>
      <c r="B3069" s="95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x14ac:dyDescent="0.25">
      <c r="A3070" s="76"/>
      <c r="B3070" s="95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x14ac:dyDescent="0.25">
      <c r="A3071" s="76"/>
      <c r="B3071" s="95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x14ac:dyDescent="0.25">
      <c r="A3072" s="76"/>
      <c r="B3072" s="95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x14ac:dyDescent="0.25">
      <c r="A3073" s="76"/>
      <c r="B3073" s="95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x14ac:dyDescent="0.25">
      <c r="A3074" s="76"/>
      <c r="B3074" s="95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x14ac:dyDescent="0.25">
      <c r="A3075" s="76"/>
      <c r="B3075" s="95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x14ac:dyDescent="0.25">
      <c r="A3076" s="76"/>
      <c r="B3076" s="95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x14ac:dyDescent="0.25">
      <c r="A3077" s="76"/>
      <c r="B3077" s="95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x14ac:dyDescent="0.25">
      <c r="A3078" s="76"/>
      <c r="B3078" s="95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x14ac:dyDescent="0.25">
      <c r="A3079" s="76"/>
      <c r="B3079" s="95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x14ac:dyDescent="0.25">
      <c r="A3080" s="76"/>
      <c r="B3080" s="95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x14ac:dyDescent="0.25">
      <c r="A3081" s="76"/>
      <c r="B3081" s="95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x14ac:dyDescent="0.25">
      <c r="A3082" s="76"/>
      <c r="B3082" s="95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x14ac:dyDescent="0.25">
      <c r="A3083" s="76"/>
      <c r="B3083" s="95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x14ac:dyDescent="0.25">
      <c r="A3084" s="76"/>
      <c r="B3084" s="95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x14ac:dyDescent="0.25">
      <c r="A3085" s="76"/>
      <c r="B3085" s="95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x14ac:dyDescent="0.25">
      <c r="A3086" s="76"/>
      <c r="B3086" s="95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x14ac:dyDescent="0.25">
      <c r="A3087" s="76"/>
      <c r="B3087" s="95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x14ac:dyDescent="0.25">
      <c r="A3088" s="76"/>
      <c r="B3088" s="95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x14ac:dyDescent="0.25">
      <c r="A3089" s="76"/>
      <c r="B3089" s="95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x14ac:dyDescent="0.25">
      <c r="A3090" s="76"/>
      <c r="B3090" s="95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x14ac:dyDescent="0.25">
      <c r="A3091" s="76"/>
      <c r="B3091" s="95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x14ac:dyDescent="0.25">
      <c r="A3092" s="76"/>
      <c r="B3092" s="95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x14ac:dyDescent="0.25">
      <c r="A3093" s="76"/>
      <c r="B3093" s="95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x14ac:dyDescent="0.25">
      <c r="A3094" s="76"/>
      <c r="B3094" s="95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x14ac:dyDescent="0.25">
      <c r="A3095" s="76"/>
      <c r="B3095" s="95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x14ac:dyDescent="0.25">
      <c r="A3096" s="76"/>
      <c r="B3096" s="95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x14ac:dyDescent="0.25">
      <c r="A3097" s="76"/>
      <c r="B3097" s="95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x14ac:dyDescent="0.25">
      <c r="A3098" s="76"/>
      <c r="B3098" s="95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x14ac:dyDescent="0.25">
      <c r="A3099" s="76"/>
      <c r="B3099" s="95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x14ac:dyDescent="0.25">
      <c r="A3100" s="76"/>
      <c r="B3100" s="95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x14ac:dyDescent="0.25">
      <c r="A3101" s="76"/>
      <c r="B3101" s="95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x14ac:dyDescent="0.25">
      <c r="A3102" s="76"/>
      <c r="B3102" s="95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x14ac:dyDescent="0.25">
      <c r="A3103" s="76"/>
      <c r="B3103" s="95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x14ac:dyDescent="0.25">
      <c r="A3104" s="76"/>
      <c r="B3104" s="95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x14ac:dyDescent="0.25">
      <c r="A3105" s="76"/>
      <c r="B3105" s="95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x14ac:dyDescent="0.25">
      <c r="A3106" s="76"/>
      <c r="B3106" s="95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x14ac:dyDescent="0.25">
      <c r="A3107" s="76"/>
      <c r="B3107" s="95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x14ac:dyDescent="0.25">
      <c r="A3108" s="76"/>
      <c r="B3108" s="95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x14ac:dyDescent="0.25">
      <c r="A3109" s="76"/>
      <c r="B3109" s="95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x14ac:dyDescent="0.25">
      <c r="A3110" s="76"/>
      <c r="B3110" s="95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x14ac:dyDescent="0.25">
      <c r="A3111" s="76"/>
      <c r="B3111" s="95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x14ac:dyDescent="0.25">
      <c r="A3112" s="76"/>
      <c r="B3112" s="95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x14ac:dyDescent="0.25">
      <c r="A3113" s="76"/>
      <c r="B3113" s="95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x14ac:dyDescent="0.25">
      <c r="A3114" s="76"/>
      <c r="B3114" s="95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x14ac:dyDescent="0.25">
      <c r="A3115" s="76"/>
      <c r="B3115" s="95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x14ac:dyDescent="0.25">
      <c r="A3116" s="76"/>
      <c r="B3116" s="95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x14ac:dyDescent="0.25">
      <c r="A3117" s="76"/>
      <c r="B3117" s="95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x14ac:dyDescent="0.25">
      <c r="A3118" s="76"/>
      <c r="B3118" s="95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x14ac:dyDescent="0.25">
      <c r="A3119" s="76"/>
      <c r="B3119" s="95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x14ac:dyDescent="0.25">
      <c r="A3120" s="76"/>
      <c r="B3120" s="95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x14ac:dyDescent="0.25">
      <c r="A3121" s="76"/>
      <c r="B3121" s="95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x14ac:dyDescent="0.25">
      <c r="A3122" s="76"/>
      <c r="B3122" s="95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x14ac:dyDescent="0.25">
      <c r="A3123" s="76"/>
      <c r="B3123" s="95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x14ac:dyDescent="0.25">
      <c r="A3124" s="76"/>
      <c r="B3124" s="95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x14ac:dyDescent="0.25">
      <c r="A3125" s="76"/>
      <c r="B3125" s="95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x14ac:dyDescent="0.25">
      <c r="A3126" s="76"/>
      <c r="B3126" s="95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x14ac:dyDescent="0.25">
      <c r="A3127" s="76"/>
      <c r="B3127" s="95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x14ac:dyDescent="0.25">
      <c r="A3128" s="76"/>
      <c r="B3128" s="95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x14ac:dyDescent="0.25">
      <c r="A3129" s="76"/>
      <c r="B3129" s="95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x14ac:dyDescent="0.25">
      <c r="A3130" s="76"/>
      <c r="B3130" s="95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x14ac:dyDescent="0.25">
      <c r="A3131" s="76"/>
      <c r="B3131" s="95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x14ac:dyDescent="0.25">
      <c r="A3132" s="76"/>
      <c r="B3132" s="95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x14ac:dyDescent="0.25">
      <c r="A3133" s="76"/>
      <c r="B3133" s="95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x14ac:dyDescent="0.25">
      <c r="A3134" s="76"/>
      <c r="B3134" s="95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x14ac:dyDescent="0.25">
      <c r="A3135" s="76"/>
      <c r="B3135" s="95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x14ac:dyDescent="0.25">
      <c r="A3136" s="76"/>
      <c r="B3136" s="95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x14ac:dyDescent="0.25">
      <c r="A3137" s="76"/>
      <c r="B3137" s="95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x14ac:dyDescent="0.25">
      <c r="A3138" s="76"/>
      <c r="B3138" s="95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x14ac:dyDescent="0.25">
      <c r="A3139" s="76"/>
      <c r="B3139" s="95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x14ac:dyDescent="0.25">
      <c r="A3140" s="76"/>
      <c r="B3140" s="95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x14ac:dyDescent="0.25">
      <c r="A3141" s="76"/>
      <c r="B3141" s="95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x14ac:dyDescent="0.25">
      <c r="A3142" s="76"/>
      <c r="B3142" s="95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x14ac:dyDescent="0.25">
      <c r="A3143" s="76"/>
      <c r="B3143" s="95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x14ac:dyDescent="0.25">
      <c r="A3144" s="76"/>
      <c r="B3144" s="95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x14ac:dyDescent="0.25">
      <c r="A3145" s="76"/>
      <c r="B3145" s="95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x14ac:dyDescent="0.25">
      <c r="A3146" s="76"/>
      <c r="B3146" s="95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x14ac:dyDescent="0.25">
      <c r="A3147" s="76"/>
      <c r="B3147" s="95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x14ac:dyDescent="0.25">
      <c r="A3148" s="76"/>
      <c r="B3148" s="95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x14ac:dyDescent="0.25">
      <c r="A3149" s="76"/>
      <c r="B3149" s="95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x14ac:dyDescent="0.25">
      <c r="A3150" s="76"/>
      <c r="B3150" s="95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x14ac:dyDescent="0.25">
      <c r="A3151" s="76"/>
      <c r="B3151" s="95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x14ac:dyDescent="0.25">
      <c r="A3152" s="76"/>
      <c r="B3152" s="95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x14ac:dyDescent="0.25">
      <c r="A3153" s="76"/>
      <c r="B3153" s="95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x14ac:dyDescent="0.25">
      <c r="A3154" s="76"/>
      <c r="B3154" s="95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x14ac:dyDescent="0.25">
      <c r="A3155" s="76"/>
      <c r="B3155" s="95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x14ac:dyDescent="0.25">
      <c r="A3156" s="76"/>
      <c r="B3156" s="95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x14ac:dyDescent="0.25">
      <c r="A3157" s="76"/>
      <c r="B3157" s="95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x14ac:dyDescent="0.25">
      <c r="A3158" s="76"/>
      <c r="B3158" s="95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x14ac:dyDescent="0.25">
      <c r="A3159" s="76"/>
      <c r="B3159" s="95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x14ac:dyDescent="0.25">
      <c r="A3160" s="76"/>
      <c r="B3160" s="95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x14ac:dyDescent="0.25">
      <c r="A3161" s="76"/>
      <c r="B3161" s="95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x14ac:dyDescent="0.25">
      <c r="A3162" s="76"/>
      <c r="B3162" s="95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x14ac:dyDescent="0.25">
      <c r="A3163" s="76"/>
      <c r="B3163" s="95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x14ac:dyDescent="0.25">
      <c r="A3164" s="76"/>
      <c r="B3164" s="95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x14ac:dyDescent="0.25">
      <c r="A3165" s="76"/>
      <c r="B3165" s="95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x14ac:dyDescent="0.25">
      <c r="A3166" s="76"/>
      <c r="B3166" s="95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x14ac:dyDescent="0.25">
      <c r="A3167" s="76"/>
      <c r="B3167" s="95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x14ac:dyDescent="0.25">
      <c r="A3168" s="76"/>
      <c r="B3168" s="95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x14ac:dyDescent="0.25">
      <c r="A3169" s="76"/>
      <c r="B3169" s="95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x14ac:dyDescent="0.25">
      <c r="A3170" s="76"/>
      <c r="B3170" s="95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x14ac:dyDescent="0.25">
      <c r="A3171" s="76"/>
      <c r="B3171" s="95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x14ac:dyDescent="0.25">
      <c r="A3172" s="76"/>
      <c r="B3172" s="95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x14ac:dyDescent="0.25">
      <c r="A3173" s="76"/>
      <c r="B3173" s="95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x14ac:dyDescent="0.25">
      <c r="A3174" s="76"/>
      <c r="B3174" s="95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x14ac:dyDescent="0.25">
      <c r="A3175" s="76"/>
      <c r="B3175" s="95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x14ac:dyDescent="0.25">
      <c r="A3176" s="76"/>
      <c r="B3176" s="95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x14ac:dyDescent="0.25">
      <c r="A3177" s="76"/>
      <c r="B3177" s="95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x14ac:dyDescent="0.25">
      <c r="A3178" s="76"/>
      <c r="B3178" s="95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x14ac:dyDescent="0.25">
      <c r="A3179" s="76"/>
      <c r="B3179" s="95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x14ac:dyDescent="0.25">
      <c r="A3180" s="76"/>
      <c r="B3180" s="95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x14ac:dyDescent="0.25">
      <c r="A3181" s="76"/>
      <c r="B3181" s="95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x14ac:dyDescent="0.25">
      <c r="A3182" s="76"/>
      <c r="B3182" s="95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x14ac:dyDescent="0.25">
      <c r="A3183" s="76"/>
      <c r="B3183" s="95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x14ac:dyDescent="0.25">
      <c r="A3184" s="76"/>
      <c r="B3184" s="95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x14ac:dyDescent="0.25">
      <c r="A3185" s="76"/>
      <c r="B3185" s="95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x14ac:dyDescent="0.25">
      <c r="A3186" s="76"/>
      <c r="B3186" s="95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x14ac:dyDescent="0.25">
      <c r="A3187" s="76"/>
      <c r="B3187" s="95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x14ac:dyDescent="0.25">
      <c r="A3188" s="76"/>
      <c r="B3188" s="95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x14ac:dyDescent="0.25">
      <c r="A3189" s="76"/>
      <c r="B3189" s="95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x14ac:dyDescent="0.25">
      <c r="A3190" s="76"/>
      <c r="B3190" s="95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x14ac:dyDescent="0.25">
      <c r="A3191" s="76"/>
      <c r="B3191" s="95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x14ac:dyDescent="0.25">
      <c r="A3192" s="76"/>
      <c r="B3192" s="95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x14ac:dyDescent="0.25">
      <c r="A3193" s="76"/>
      <c r="B3193" s="95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x14ac:dyDescent="0.25">
      <c r="A3194" s="76"/>
      <c r="B3194" s="95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x14ac:dyDescent="0.25">
      <c r="A3195" s="76"/>
      <c r="B3195" s="95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x14ac:dyDescent="0.25">
      <c r="A3196" s="76"/>
      <c r="B3196" s="95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x14ac:dyDescent="0.25">
      <c r="A3197" s="76"/>
      <c r="B3197" s="95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x14ac:dyDescent="0.25">
      <c r="A3198" s="76"/>
      <c r="B3198" s="95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x14ac:dyDescent="0.25">
      <c r="A3199" s="76"/>
      <c r="B3199" s="95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x14ac:dyDescent="0.25">
      <c r="A3200" s="76"/>
      <c r="B3200" s="95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x14ac:dyDescent="0.25">
      <c r="A3201" s="76"/>
      <c r="B3201" s="95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x14ac:dyDescent="0.25">
      <c r="A3202" s="76"/>
      <c r="B3202" s="95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x14ac:dyDescent="0.25">
      <c r="A3203" s="76"/>
      <c r="B3203" s="95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x14ac:dyDescent="0.25">
      <c r="A3204" s="76"/>
      <c r="B3204" s="95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x14ac:dyDescent="0.25">
      <c r="A3205" s="76"/>
      <c r="B3205" s="95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x14ac:dyDescent="0.25">
      <c r="A3206" s="76"/>
      <c r="B3206" s="95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x14ac:dyDescent="0.25">
      <c r="A3207" s="76"/>
      <c r="B3207" s="95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x14ac:dyDescent="0.25">
      <c r="A3208" s="76"/>
      <c r="B3208" s="95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x14ac:dyDescent="0.25">
      <c r="A3209" s="76"/>
      <c r="B3209" s="95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x14ac:dyDescent="0.25">
      <c r="A3210" s="76"/>
      <c r="B3210" s="95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x14ac:dyDescent="0.25">
      <c r="A3211" s="76"/>
      <c r="B3211" s="95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x14ac:dyDescent="0.25">
      <c r="A3212" s="76"/>
      <c r="B3212" s="95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x14ac:dyDescent="0.25">
      <c r="A3213" s="76"/>
      <c r="B3213" s="95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x14ac:dyDescent="0.25">
      <c r="A3214" s="76"/>
      <c r="B3214" s="95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x14ac:dyDescent="0.25">
      <c r="A3215" s="76"/>
      <c r="B3215" s="95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x14ac:dyDescent="0.25">
      <c r="A3216" s="76"/>
      <c r="B3216" s="95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x14ac:dyDescent="0.25">
      <c r="A3217" s="76"/>
      <c r="B3217" s="95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x14ac:dyDescent="0.25">
      <c r="A3218" s="76"/>
      <c r="B3218" s="95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x14ac:dyDescent="0.25">
      <c r="A3219" s="76"/>
      <c r="B3219" s="95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x14ac:dyDescent="0.25">
      <c r="A3220" s="76"/>
      <c r="B3220" s="95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x14ac:dyDescent="0.25">
      <c r="A3221" s="76"/>
      <c r="B3221" s="95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x14ac:dyDescent="0.25">
      <c r="A3222" s="76"/>
      <c r="B3222" s="95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x14ac:dyDescent="0.25">
      <c r="A3223" s="76"/>
      <c r="B3223" s="95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x14ac:dyDescent="0.25">
      <c r="A3224" s="76"/>
      <c r="B3224" s="95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x14ac:dyDescent="0.25">
      <c r="A3225" s="76"/>
      <c r="B3225" s="95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x14ac:dyDescent="0.25">
      <c r="A3226" s="76"/>
      <c r="B3226" s="95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x14ac:dyDescent="0.25">
      <c r="A3227" s="76"/>
      <c r="B3227" s="95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x14ac:dyDescent="0.25">
      <c r="A3228" s="76"/>
      <c r="B3228" s="95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x14ac:dyDescent="0.25">
      <c r="A3229" s="76"/>
      <c r="B3229" s="95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x14ac:dyDescent="0.25">
      <c r="A3230" s="76"/>
      <c r="B3230" s="95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x14ac:dyDescent="0.25">
      <c r="A3231" s="76"/>
      <c r="B3231" s="95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x14ac:dyDescent="0.25">
      <c r="A3232" s="76"/>
      <c r="B3232" s="95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x14ac:dyDescent="0.25">
      <c r="A3233" s="76"/>
      <c r="B3233" s="95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x14ac:dyDescent="0.25">
      <c r="A3234" s="76"/>
      <c r="B3234" s="95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x14ac:dyDescent="0.25">
      <c r="A3235" s="76"/>
      <c r="B3235" s="95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x14ac:dyDescent="0.25">
      <c r="A3236" s="76"/>
      <c r="B3236" s="95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x14ac:dyDescent="0.25">
      <c r="A3237" s="76"/>
      <c r="B3237" s="95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x14ac:dyDescent="0.25">
      <c r="A3238" s="76"/>
      <c r="B3238" s="95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x14ac:dyDescent="0.25">
      <c r="A3239" s="76"/>
      <c r="B3239" s="95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x14ac:dyDescent="0.25">
      <c r="A3240" s="76"/>
      <c r="B3240" s="95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x14ac:dyDescent="0.25">
      <c r="A3241" s="76"/>
      <c r="B3241" s="95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x14ac:dyDescent="0.25">
      <c r="A3242" s="76"/>
      <c r="B3242" s="95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x14ac:dyDescent="0.25">
      <c r="A3243" s="76"/>
      <c r="B3243" s="95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x14ac:dyDescent="0.25">
      <c r="A3244" s="76"/>
      <c r="B3244" s="95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x14ac:dyDescent="0.25">
      <c r="A3245" s="76"/>
      <c r="B3245" s="95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x14ac:dyDescent="0.25">
      <c r="A3246" s="76"/>
      <c r="B3246" s="95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x14ac:dyDescent="0.25">
      <c r="A3247" s="76"/>
      <c r="B3247" s="95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x14ac:dyDescent="0.25">
      <c r="A3248" s="76"/>
      <c r="B3248" s="95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x14ac:dyDescent="0.25">
      <c r="A3249" s="76"/>
      <c r="B3249" s="95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x14ac:dyDescent="0.25">
      <c r="A3250" s="76"/>
      <c r="B3250" s="95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x14ac:dyDescent="0.25">
      <c r="A3251" s="76"/>
      <c r="B3251" s="95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x14ac:dyDescent="0.25">
      <c r="A3252" s="76"/>
      <c r="B3252" s="95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x14ac:dyDescent="0.25">
      <c r="A3253" s="76"/>
      <c r="B3253" s="95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x14ac:dyDescent="0.25">
      <c r="A3254" s="76"/>
      <c r="B3254" s="95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x14ac:dyDescent="0.25">
      <c r="A3255" s="76"/>
      <c r="B3255" s="95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x14ac:dyDescent="0.25">
      <c r="A3256" s="76"/>
      <c r="B3256" s="95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x14ac:dyDescent="0.25">
      <c r="A3257" s="76"/>
      <c r="B3257" s="95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x14ac:dyDescent="0.25">
      <c r="A3258" s="76"/>
      <c r="B3258" s="95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x14ac:dyDescent="0.25">
      <c r="A3259" s="76"/>
      <c r="B3259" s="95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x14ac:dyDescent="0.25">
      <c r="A3260" s="76"/>
      <c r="B3260" s="95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x14ac:dyDescent="0.25">
      <c r="A3261" s="76"/>
      <c r="B3261" s="95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x14ac:dyDescent="0.25">
      <c r="A3262" s="76"/>
      <c r="B3262" s="95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x14ac:dyDescent="0.25">
      <c r="A3263" s="76"/>
      <c r="B3263" s="95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x14ac:dyDescent="0.25">
      <c r="A3264" s="76"/>
      <c r="B3264" s="95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x14ac:dyDescent="0.25">
      <c r="A3265" s="76"/>
      <c r="B3265" s="95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x14ac:dyDescent="0.25">
      <c r="A3266" s="76"/>
      <c r="B3266" s="95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x14ac:dyDescent="0.25">
      <c r="A3267" s="76"/>
      <c r="B3267" s="95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x14ac:dyDescent="0.25">
      <c r="A3268" s="76"/>
      <c r="B3268" s="95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x14ac:dyDescent="0.25">
      <c r="A3269" s="76"/>
      <c r="B3269" s="95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x14ac:dyDescent="0.25">
      <c r="A3270" s="76"/>
      <c r="B3270" s="95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x14ac:dyDescent="0.25">
      <c r="A3271" s="76"/>
      <c r="B3271" s="95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x14ac:dyDescent="0.25">
      <c r="A3272" s="76"/>
      <c r="B3272" s="95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x14ac:dyDescent="0.25">
      <c r="A3273" s="76"/>
      <c r="B3273" s="95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x14ac:dyDescent="0.25">
      <c r="A3274" s="76"/>
      <c r="B3274" s="95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x14ac:dyDescent="0.25">
      <c r="A3275" s="76"/>
      <c r="B3275" s="95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x14ac:dyDescent="0.25">
      <c r="A3276" s="76"/>
      <c r="B3276" s="95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x14ac:dyDescent="0.25">
      <c r="A3277" s="76"/>
      <c r="B3277" s="95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x14ac:dyDescent="0.25">
      <c r="A3278" s="76"/>
      <c r="B3278" s="95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x14ac:dyDescent="0.25">
      <c r="A3279" s="76"/>
      <c r="B3279" s="95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x14ac:dyDescent="0.25">
      <c r="A3280" s="76"/>
      <c r="B3280" s="95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x14ac:dyDescent="0.25">
      <c r="A3281" s="76"/>
      <c r="B3281" s="95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x14ac:dyDescent="0.25">
      <c r="A3282" s="76"/>
      <c r="B3282" s="95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x14ac:dyDescent="0.25">
      <c r="A3283" s="76"/>
      <c r="B3283" s="95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x14ac:dyDescent="0.25">
      <c r="A3284" s="76"/>
      <c r="B3284" s="95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x14ac:dyDescent="0.25">
      <c r="A3285" s="76"/>
      <c r="B3285" s="95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x14ac:dyDescent="0.25">
      <c r="A3286" s="76"/>
      <c r="B3286" s="95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x14ac:dyDescent="0.25">
      <c r="A3287" s="76"/>
      <c r="B3287" s="95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x14ac:dyDescent="0.25">
      <c r="A3288" s="76"/>
      <c r="B3288" s="95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x14ac:dyDescent="0.25">
      <c r="A3289" s="76"/>
      <c r="B3289" s="95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x14ac:dyDescent="0.25">
      <c r="A3290" s="76"/>
      <c r="B3290" s="95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x14ac:dyDescent="0.25">
      <c r="A3291" s="76"/>
      <c r="B3291" s="95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x14ac:dyDescent="0.25">
      <c r="A3292" s="76"/>
      <c r="B3292" s="95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x14ac:dyDescent="0.25">
      <c r="A3293" s="76"/>
      <c r="B3293" s="95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x14ac:dyDescent="0.25">
      <c r="A3294" s="76"/>
      <c r="B3294" s="95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x14ac:dyDescent="0.25">
      <c r="A3295" s="76"/>
      <c r="B3295" s="95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x14ac:dyDescent="0.25">
      <c r="A3296" s="76"/>
      <c r="B3296" s="95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x14ac:dyDescent="0.25">
      <c r="A3297" s="76"/>
      <c r="B3297" s="95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x14ac:dyDescent="0.25">
      <c r="A3298" s="76"/>
      <c r="B3298" s="95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x14ac:dyDescent="0.25">
      <c r="A3299" s="76"/>
      <c r="B3299" s="95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x14ac:dyDescent="0.25">
      <c r="A3300" s="76"/>
      <c r="B3300" s="95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x14ac:dyDescent="0.25">
      <c r="A3301" s="76"/>
      <c r="B3301" s="95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x14ac:dyDescent="0.25">
      <c r="A3302" s="76"/>
      <c r="B3302" s="95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x14ac:dyDescent="0.25">
      <c r="A3303" s="76"/>
      <c r="B3303" s="95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x14ac:dyDescent="0.25">
      <c r="A3304" s="76"/>
      <c r="B3304" s="95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x14ac:dyDescent="0.25">
      <c r="A3305" s="76"/>
      <c r="B3305" s="95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x14ac:dyDescent="0.25">
      <c r="A3306" s="76"/>
      <c r="B3306" s="95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x14ac:dyDescent="0.25">
      <c r="A3307" s="76"/>
      <c r="B3307" s="95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x14ac:dyDescent="0.25">
      <c r="A3308" s="76"/>
      <c r="B3308" s="95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x14ac:dyDescent="0.25">
      <c r="A3309" s="76"/>
      <c r="B3309" s="95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x14ac:dyDescent="0.25">
      <c r="A3310" s="76"/>
      <c r="B3310" s="95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x14ac:dyDescent="0.25">
      <c r="A3311" s="76"/>
      <c r="B3311" s="95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x14ac:dyDescent="0.25">
      <c r="A3312" s="76"/>
      <c r="B3312" s="95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x14ac:dyDescent="0.25">
      <c r="A3313" s="76"/>
      <c r="B3313" s="95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x14ac:dyDescent="0.25">
      <c r="A3314" s="76"/>
      <c r="B3314" s="95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x14ac:dyDescent="0.25">
      <c r="A3315" s="76"/>
      <c r="B3315" s="95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x14ac:dyDescent="0.25">
      <c r="A3316" s="76"/>
      <c r="B3316" s="95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x14ac:dyDescent="0.25">
      <c r="A3317" s="76"/>
      <c r="B3317" s="95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x14ac:dyDescent="0.25">
      <c r="A3318" s="76"/>
      <c r="B3318" s="95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x14ac:dyDescent="0.25">
      <c r="A3319" s="76"/>
      <c r="B3319" s="95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x14ac:dyDescent="0.25">
      <c r="A3320" s="76"/>
      <c r="B3320" s="95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x14ac:dyDescent="0.25">
      <c r="A3321" s="76"/>
      <c r="B3321" s="95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x14ac:dyDescent="0.25">
      <c r="A3322" s="76"/>
      <c r="B3322" s="95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x14ac:dyDescent="0.25">
      <c r="A3323" s="76"/>
      <c r="B3323" s="95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x14ac:dyDescent="0.25">
      <c r="A3324" s="76"/>
      <c r="B3324" s="95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x14ac:dyDescent="0.25">
      <c r="A3325" s="76"/>
      <c r="B3325" s="95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x14ac:dyDescent="0.25">
      <c r="A3326" s="76"/>
      <c r="B3326" s="95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x14ac:dyDescent="0.25">
      <c r="A3327" s="76"/>
      <c r="B3327" s="95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x14ac:dyDescent="0.25">
      <c r="A3328" s="76"/>
      <c r="B3328" s="95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x14ac:dyDescent="0.25">
      <c r="A3329" s="76"/>
      <c r="B3329" s="95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x14ac:dyDescent="0.25">
      <c r="A3330" s="76"/>
      <c r="B3330" s="95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x14ac:dyDescent="0.25">
      <c r="A3331" s="76"/>
      <c r="B3331" s="95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x14ac:dyDescent="0.25">
      <c r="A3332" s="76"/>
      <c r="B3332" s="95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x14ac:dyDescent="0.25">
      <c r="A3333" s="76"/>
      <c r="B3333" s="95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x14ac:dyDescent="0.25">
      <c r="A3334" s="76"/>
      <c r="B3334" s="95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x14ac:dyDescent="0.25">
      <c r="A3335" s="76"/>
      <c r="B3335" s="95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x14ac:dyDescent="0.25">
      <c r="A3336" s="76"/>
      <c r="B3336" s="95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x14ac:dyDescent="0.25">
      <c r="A3337" s="76"/>
      <c r="B3337" s="95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x14ac:dyDescent="0.25">
      <c r="A3338" s="76"/>
      <c r="B3338" s="95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x14ac:dyDescent="0.25">
      <c r="A3339" s="76"/>
      <c r="B3339" s="95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x14ac:dyDescent="0.25">
      <c r="A3340" s="76"/>
      <c r="B3340" s="95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x14ac:dyDescent="0.25">
      <c r="A3341" s="76"/>
      <c r="B3341" s="95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x14ac:dyDescent="0.25">
      <c r="A3342" s="76"/>
      <c r="B3342" s="95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x14ac:dyDescent="0.25">
      <c r="A3343" s="76"/>
      <c r="B3343" s="95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x14ac:dyDescent="0.25">
      <c r="A3344" s="76"/>
      <c r="B3344" s="95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x14ac:dyDescent="0.25">
      <c r="A3345" s="76"/>
      <c r="B3345" s="95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x14ac:dyDescent="0.25">
      <c r="A3346" s="76"/>
      <c r="B3346" s="95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x14ac:dyDescent="0.25">
      <c r="A3347" s="76"/>
      <c r="B3347" s="95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x14ac:dyDescent="0.25">
      <c r="A3348" s="76"/>
      <c r="B3348" s="95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x14ac:dyDescent="0.25">
      <c r="A3349" s="76"/>
      <c r="B3349" s="95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x14ac:dyDescent="0.25">
      <c r="A3350" s="76"/>
      <c r="B3350" s="95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x14ac:dyDescent="0.25">
      <c r="A3351" s="76"/>
      <c r="B3351" s="95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x14ac:dyDescent="0.25">
      <c r="A3352" s="76"/>
      <c r="B3352" s="95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x14ac:dyDescent="0.25">
      <c r="A3353" s="76"/>
      <c r="B3353" s="95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x14ac:dyDescent="0.25">
      <c r="A3354" s="76"/>
      <c r="B3354" s="95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x14ac:dyDescent="0.25">
      <c r="A3355" s="76"/>
      <c r="B3355" s="95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x14ac:dyDescent="0.25">
      <c r="A3356" s="76"/>
      <c r="B3356" s="95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x14ac:dyDescent="0.25">
      <c r="A3357" s="76"/>
      <c r="B3357" s="95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x14ac:dyDescent="0.25">
      <c r="A3358" s="76"/>
      <c r="B3358" s="95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x14ac:dyDescent="0.25">
      <c r="A3359" s="76"/>
      <c r="B3359" s="95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x14ac:dyDescent="0.25">
      <c r="A3360" s="76"/>
      <c r="B3360" s="95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x14ac:dyDescent="0.25">
      <c r="A3361" s="76"/>
      <c r="B3361" s="95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x14ac:dyDescent="0.25">
      <c r="A3362" s="76"/>
      <c r="B3362" s="95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x14ac:dyDescent="0.25">
      <c r="A3363" s="76"/>
      <c r="B3363" s="95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x14ac:dyDescent="0.25">
      <c r="A3364" s="76"/>
      <c r="B3364" s="95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x14ac:dyDescent="0.25">
      <c r="A3365" s="76"/>
      <c r="B3365" s="95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x14ac:dyDescent="0.25">
      <c r="A3366" s="76"/>
      <c r="B3366" s="95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x14ac:dyDescent="0.25">
      <c r="A3367" s="76"/>
      <c r="B3367" s="95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x14ac:dyDescent="0.25">
      <c r="A3368" s="76"/>
      <c r="B3368" s="95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x14ac:dyDescent="0.25">
      <c r="A3369" s="76"/>
      <c r="B3369" s="95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x14ac:dyDescent="0.25">
      <c r="A3370" s="76"/>
      <c r="B3370" s="95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x14ac:dyDescent="0.25">
      <c r="A3371" s="76"/>
      <c r="B3371" s="95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x14ac:dyDescent="0.25">
      <c r="A3372" s="76"/>
      <c r="B3372" s="95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x14ac:dyDescent="0.25">
      <c r="A3373" s="76"/>
      <c r="B3373" s="95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x14ac:dyDescent="0.25">
      <c r="A3374" s="76"/>
      <c r="B3374" s="95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x14ac:dyDescent="0.25">
      <c r="A3375" s="76"/>
      <c r="B3375" s="95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x14ac:dyDescent="0.25">
      <c r="A3376" s="76"/>
      <c r="B3376" s="95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x14ac:dyDescent="0.25">
      <c r="A3377" s="76"/>
      <c r="B3377" s="95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x14ac:dyDescent="0.25">
      <c r="A3378" s="76"/>
      <c r="B3378" s="95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x14ac:dyDescent="0.25">
      <c r="A3379" s="76"/>
      <c r="B3379" s="95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x14ac:dyDescent="0.25">
      <c r="A3380" s="76"/>
      <c r="B3380" s="95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x14ac:dyDescent="0.25">
      <c r="A3381" s="76"/>
      <c r="B3381" s="95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x14ac:dyDescent="0.25">
      <c r="A3382" s="76"/>
      <c r="B3382" s="95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x14ac:dyDescent="0.25">
      <c r="A3383" s="76"/>
      <c r="B3383" s="95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x14ac:dyDescent="0.25">
      <c r="A3384" s="76"/>
      <c r="B3384" s="95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x14ac:dyDescent="0.25">
      <c r="A3385" s="76"/>
      <c r="B3385" s="95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x14ac:dyDescent="0.25">
      <c r="A3386" s="76"/>
      <c r="B3386" s="95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x14ac:dyDescent="0.25">
      <c r="A3387" s="76"/>
      <c r="B3387" s="95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x14ac:dyDescent="0.25">
      <c r="A3388" s="76"/>
      <c r="B3388" s="95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x14ac:dyDescent="0.25">
      <c r="A3389" s="76"/>
      <c r="B3389" s="95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x14ac:dyDescent="0.25">
      <c r="A3390" s="76"/>
      <c r="B3390" s="95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x14ac:dyDescent="0.25">
      <c r="A3391" s="76"/>
      <c r="B3391" s="95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x14ac:dyDescent="0.25">
      <c r="A3392" s="76"/>
      <c r="B3392" s="95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x14ac:dyDescent="0.25">
      <c r="A3393" s="76"/>
      <c r="B3393" s="95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x14ac:dyDescent="0.25">
      <c r="A3394" s="76"/>
      <c r="B3394" s="95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x14ac:dyDescent="0.25">
      <c r="A3395" s="76"/>
      <c r="B3395" s="95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x14ac:dyDescent="0.25">
      <c r="A3396" s="76"/>
      <c r="B3396" s="95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x14ac:dyDescent="0.25">
      <c r="A3397" s="76"/>
      <c r="B3397" s="95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x14ac:dyDescent="0.25">
      <c r="A3398" s="76"/>
      <c r="B3398" s="95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x14ac:dyDescent="0.25">
      <c r="A3399" s="76"/>
      <c r="B3399" s="95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x14ac:dyDescent="0.25">
      <c r="A3400" s="76"/>
      <c r="B3400" s="95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x14ac:dyDescent="0.25">
      <c r="A3401" s="76"/>
      <c r="B3401" s="95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x14ac:dyDescent="0.25">
      <c r="A3402" s="76"/>
      <c r="B3402" s="95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x14ac:dyDescent="0.25">
      <c r="A3403" s="76"/>
      <c r="B3403" s="95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x14ac:dyDescent="0.25">
      <c r="A3404" s="76"/>
      <c r="B3404" s="95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x14ac:dyDescent="0.25">
      <c r="A3405" s="76"/>
      <c r="B3405" s="95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x14ac:dyDescent="0.25">
      <c r="A3406" s="76"/>
      <c r="B3406" s="95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x14ac:dyDescent="0.25">
      <c r="A3407" s="76"/>
      <c r="B3407" s="95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x14ac:dyDescent="0.25">
      <c r="A3408" s="76"/>
      <c r="B3408" s="95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x14ac:dyDescent="0.25">
      <c r="A3409" s="76"/>
      <c r="B3409" s="95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x14ac:dyDescent="0.25">
      <c r="A3410" s="76"/>
      <c r="B3410" s="95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x14ac:dyDescent="0.25">
      <c r="A3411" s="76"/>
      <c r="B3411" s="95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x14ac:dyDescent="0.25">
      <c r="A3412" s="76"/>
      <c r="B3412" s="95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x14ac:dyDescent="0.25">
      <c r="A3413" s="76"/>
      <c r="B3413" s="95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x14ac:dyDescent="0.25">
      <c r="A3414" s="76"/>
      <c r="B3414" s="95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x14ac:dyDescent="0.25">
      <c r="A3415" s="76"/>
      <c r="B3415" s="95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x14ac:dyDescent="0.25">
      <c r="A3416" s="76"/>
      <c r="B3416" s="95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x14ac:dyDescent="0.25">
      <c r="A3417" s="76"/>
      <c r="B3417" s="95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x14ac:dyDescent="0.25">
      <c r="A3418" s="76"/>
      <c r="B3418" s="95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x14ac:dyDescent="0.25">
      <c r="A3419" s="76"/>
      <c r="B3419" s="95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x14ac:dyDescent="0.25">
      <c r="A3420" s="76"/>
      <c r="B3420" s="95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x14ac:dyDescent="0.25">
      <c r="A3421" s="76"/>
      <c r="B3421" s="95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x14ac:dyDescent="0.25">
      <c r="A3422" s="76"/>
      <c r="B3422" s="95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x14ac:dyDescent="0.25">
      <c r="A3423" s="76"/>
      <c r="B3423" s="95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x14ac:dyDescent="0.25">
      <c r="A3424" s="76"/>
      <c r="B3424" s="95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x14ac:dyDescent="0.25">
      <c r="A3425" s="76"/>
      <c r="B3425" s="95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x14ac:dyDescent="0.25">
      <c r="A3426" s="76"/>
      <c r="B3426" s="95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x14ac:dyDescent="0.25">
      <c r="A3427" s="76"/>
      <c r="B3427" s="95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x14ac:dyDescent="0.25">
      <c r="A3428" s="76"/>
      <c r="B3428" s="95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x14ac:dyDescent="0.25">
      <c r="A3429" s="76"/>
      <c r="B3429" s="95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x14ac:dyDescent="0.25">
      <c r="A3430" s="76"/>
      <c r="B3430" s="95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x14ac:dyDescent="0.25">
      <c r="A3431" s="76"/>
      <c r="B3431" s="95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x14ac:dyDescent="0.25">
      <c r="A3432" s="76"/>
      <c r="B3432" s="95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x14ac:dyDescent="0.25">
      <c r="A3433" s="76"/>
      <c r="B3433" s="95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x14ac:dyDescent="0.25">
      <c r="A3434" s="76"/>
      <c r="B3434" s="95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x14ac:dyDescent="0.25">
      <c r="A3435" s="76"/>
      <c r="B3435" s="95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x14ac:dyDescent="0.25">
      <c r="A3436" s="76"/>
      <c r="B3436" s="95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x14ac:dyDescent="0.25">
      <c r="A3437" s="76"/>
      <c r="B3437" s="95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x14ac:dyDescent="0.25">
      <c r="A3438" s="76"/>
      <c r="B3438" s="95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x14ac:dyDescent="0.25">
      <c r="A3439" s="76"/>
      <c r="B3439" s="95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x14ac:dyDescent="0.25">
      <c r="A3440" s="76"/>
      <c r="B3440" s="95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x14ac:dyDescent="0.25">
      <c r="A3441" s="76"/>
      <c r="B3441" s="95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x14ac:dyDescent="0.25">
      <c r="A3442" s="76"/>
      <c r="B3442" s="95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x14ac:dyDescent="0.25">
      <c r="A3443" s="76"/>
      <c r="B3443" s="95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x14ac:dyDescent="0.25">
      <c r="A3444" s="76"/>
      <c r="B3444" s="95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x14ac:dyDescent="0.25">
      <c r="A3445" s="76"/>
      <c r="B3445" s="95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x14ac:dyDescent="0.25">
      <c r="A3446" s="76"/>
      <c r="B3446" s="95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x14ac:dyDescent="0.25">
      <c r="A3447" s="76"/>
      <c r="B3447" s="95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x14ac:dyDescent="0.25">
      <c r="A3448" s="76"/>
      <c r="B3448" s="95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x14ac:dyDescent="0.25">
      <c r="A3449" s="76"/>
      <c r="B3449" s="95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x14ac:dyDescent="0.25">
      <c r="A3450" s="76"/>
      <c r="B3450" s="95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x14ac:dyDescent="0.25">
      <c r="A3451" s="76"/>
      <c r="B3451" s="95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x14ac:dyDescent="0.25">
      <c r="A3452" s="76"/>
      <c r="B3452" s="95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x14ac:dyDescent="0.25">
      <c r="A3453" s="76"/>
      <c r="B3453" s="95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x14ac:dyDescent="0.25">
      <c r="A3454" s="76"/>
      <c r="B3454" s="95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x14ac:dyDescent="0.25">
      <c r="A3455" s="76"/>
      <c r="B3455" s="95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x14ac:dyDescent="0.25">
      <c r="A3456" s="76"/>
      <c r="B3456" s="95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x14ac:dyDescent="0.25">
      <c r="A3457" s="76"/>
      <c r="B3457" s="95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x14ac:dyDescent="0.25">
      <c r="A3458" s="76"/>
      <c r="B3458" s="95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x14ac:dyDescent="0.25">
      <c r="A3459" s="76"/>
      <c r="B3459" s="95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x14ac:dyDescent="0.25">
      <c r="A3460" s="76"/>
      <c r="B3460" s="95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x14ac:dyDescent="0.25">
      <c r="A3461" s="76"/>
      <c r="B3461" s="95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x14ac:dyDescent="0.25">
      <c r="A3462" s="76"/>
      <c r="B3462" s="95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x14ac:dyDescent="0.25">
      <c r="A3463" s="76"/>
      <c r="B3463" s="95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x14ac:dyDescent="0.25">
      <c r="A3464" s="76"/>
      <c r="B3464" s="95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x14ac:dyDescent="0.25">
      <c r="A3465" s="76"/>
      <c r="B3465" s="95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x14ac:dyDescent="0.25">
      <c r="A3466" s="76"/>
      <c r="B3466" s="95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x14ac:dyDescent="0.25">
      <c r="A3467" s="76"/>
      <c r="B3467" s="95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x14ac:dyDescent="0.25">
      <c r="A3468" s="76"/>
      <c r="B3468" s="95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x14ac:dyDescent="0.25">
      <c r="A3469" s="76"/>
      <c r="B3469" s="95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x14ac:dyDescent="0.25">
      <c r="A3470" s="76"/>
      <c r="B3470" s="95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x14ac:dyDescent="0.25">
      <c r="A3471" s="76"/>
      <c r="B3471" s="95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x14ac:dyDescent="0.25">
      <c r="A3472" s="76"/>
      <c r="B3472" s="95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x14ac:dyDescent="0.25">
      <c r="A3473" s="76"/>
      <c r="B3473" s="95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x14ac:dyDescent="0.25">
      <c r="A3474" s="76"/>
      <c r="B3474" s="95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x14ac:dyDescent="0.25">
      <c r="A3475" s="76"/>
      <c r="B3475" s="95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x14ac:dyDescent="0.25">
      <c r="A3476" s="76"/>
      <c r="B3476" s="95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x14ac:dyDescent="0.25">
      <c r="A3477" s="76"/>
      <c r="B3477" s="95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x14ac:dyDescent="0.25">
      <c r="A3478" s="76"/>
      <c r="B3478" s="95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x14ac:dyDescent="0.25">
      <c r="A3479" s="76"/>
      <c r="B3479" s="95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x14ac:dyDescent="0.25">
      <c r="A3480" s="76"/>
      <c r="B3480" s="95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x14ac:dyDescent="0.25">
      <c r="A3481" s="76"/>
      <c r="B3481" s="95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x14ac:dyDescent="0.25">
      <c r="A3482" s="76"/>
      <c r="B3482" s="95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x14ac:dyDescent="0.25">
      <c r="A3483" s="76"/>
      <c r="B3483" s="95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x14ac:dyDescent="0.25">
      <c r="A3484" s="76"/>
      <c r="B3484" s="95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x14ac:dyDescent="0.25">
      <c r="A3485" s="76"/>
      <c r="B3485" s="95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x14ac:dyDescent="0.25">
      <c r="A3486" s="76"/>
      <c r="B3486" s="95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x14ac:dyDescent="0.25">
      <c r="A3487" s="76"/>
      <c r="B3487" s="95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x14ac:dyDescent="0.25">
      <c r="A3488" s="76"/>
      <c r="B3488" s="95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x14ac:dyDescent="0.25">
      <c r="A3489" s="76"/>
      <c r="B3489" s="95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x14ac:dyDescent="0.25">
      <c r="A3490" s="76"/>
      <c r="B3490" s="95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x14ac:dyDescent="0.25">
      <c r="A3491" s="76"/>
      <c r="B3491" s="95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x14ac:dyDescent="0.25">
      <c r="A3492" s="76"/>
      <c r="B3492" s="95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x14ac:dyDescent="0.25">
      <c r="A3493" s="76"/>
      <c r="B3493" s="95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x14ac:dyDescent="0.25">
      <c r="A3494" s="76"/>
      <c r="B3494" s="95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x14ac:dyDescent="0.25">
      <c r="A3495" s="76"/>
      <c r="B3495" s="95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x14ac:dyDescent="0.25">
      <c r="A3496" s="76"/>
      <c r="B3496" s="95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x14ac:dyDescent="0.25">
      <c r="A3497" s="76"/>
      <c r="B3497" s="95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x14ac:dyDescent="0.25">
      <c r="A3498" s="76"/>
      <c r="B3498" s="95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x14ac:dyDescent="0.25">
      <c r="A3499" s="76"/>
      <c r="B3499" s="95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x14ac:dyDescent="0.25">
      <c r="A3500" s="76"/>
      <c r="B3500" s="95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x14ac:dyDescent="0.25">
      <c r="A3501" s="76"/>
      <c r="B3501" s="95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x14ac:dyDescent="0.25">
      <c r="A3502" s="76"/>
      <c r="B3502" s="95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x14ac:dyDescent="0.25">
      <c r="A3503" s="76"/>
      <c r="B3503" s="95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x14ac:dyDescent="0.25">
      <c r="A3504" s="76"/>
      <c r="B3504" s="95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x14ac:dyDescent="0.25">
      <c r="A3505" s="76"/>
      <c r="B3505" s="95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x14ac:dyDescent="0.25">
      <c r="A3506" s="76"/>
      <c r="B3506" s="95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x14ac:dyDescent="0.25">
      <c r="A3507" s="76"/>
      <c r="B3507" s="95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x14ac:dyDescent="0.25">
      <c r="A3508" s="76"/>
      <c r="B3508" s="95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x14ac:dyDescent="0.25">
      <c r="A3509" s="76"/>
      <c r="B3509" s="95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x14ac:dyDescent="0.25">
      <c r="A3510" s="76"/>
      <c r="B3510" s="95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x14ac:dyDescent="0.25">
      <c r="A3511" s="76"/>
      <c r="B3511" s="95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x14ac:dyDescent="0.25">
      <c r="A3512" s="76"/>
      <c r="B3512" s="95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x14ac:dyDescent="0.25">
      <c r="A3513" s="76"/>
      <c r="B3513" s="95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x14ac:dyDescent="0.25">
      <c r="A3514" s="76"/>
      <c r="B3514" s="95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x14ac:dyDescent="0.25">
      <c r="A3515" s="76"/>
      <c r="B3515" s="95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x14ac:dyDescent="0.25">
      <c r="A3516" s="76"/>
      <c r="B3516" s="95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x14ac:dyDescent="0.25">
      <c r="A3517" s="76"/>
      <c r="B3517" s="95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x14ac:dyDescent="0.25">
      <c r="A3518" s="76"/>
      <c r="B3518" s="95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x14ac:dyDescent="0.25">
      <c r="A3519" s="76"/>
      <c r="B3519" s="95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x14ac:dyDescent="0.25">
      <c r="A3520" s="76"/>
      <c r="B3520" s="95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x14ac:dyDescent="0.25">
      <c r="A3521" s="76"/>
      <c r="B3521" s="95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x14ac:dyDescent="0.25">
      <c r="A3522" s="76"/>
      <c r="B3522" s="95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x14ac:dyDescent="0.25">
      <c r="A3523" s="76"/>
      <c r="B3523" s="95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x14ac:dyDescent="0.25">
      <c r="A3524" s="76"/>
      <c r="B3524" s="95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x14ac:dyDescent="0.25">
      <c r="A3525" s="76"/>
      <c r="B3525" s="95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x14ac:dyDescent="0.25">
      <c r="A3526" s="76"/>
      <c r="B3526" s="95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x14ac:dyDescent="0.25">
      <c r="A3527" s="76"/>
      <c r="B3527" s="95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x14ac:dyDescent="0.25">
      <c r="A3528" s="76"/>
      <c r="B3528" s="95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x14ac:dyDescent="0.25">
      <c r="A3529" s="76"/>
      <c r="B3529" s="95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x14ac:dyDescent="0.25">
      <c r="A3530" s="76"/>
      <c r="B3530" s="95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x14ac:dyDescent="0.25">
      <c r="A3531" s="76"/>
      <c r="B3531" s="95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x14ac:dyDescent="0.25">
      <c r="A3532" s="76"/>
      <c r="B3532" s="95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x14ac:dyDescent="0.25">
      <c r="A3533" s="76"/>
      <c r="B3533" s="95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x14ac:dyDescent="0.25">
      <c r="A3534" s="76"/>
      <c r="B3534" s="95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x14ac:dyDescent="0.25">
      <c r="A3535" s="76"/>
      <c r="B3535" s="95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x14ac:dyDescent="0.25">
      <c r="A3536" s="76"/>
      <c r="B3536" s="95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x14ac:dyDescent="0.25">
      <c r="A3537" s="76"/>
      <c r="B3537" s="95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x14ac:dyDescent="0.25">
      <c r="A3538" s="76"/>
      <c r="B3538" s="95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x14ac:dyDescent="0.25">
      <c r="A3539" s="76"/>
      <c r="B3539" s="95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x14ac:dyDescent="0.25">
      <c r="A3540" s="76"/>
      <c r="B3540" s="95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x14ac:dyDescent="0.25">
      <c r="A3541" s="76"/>
      <c r="B3541" s="95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x14ac:dyDescent="0.25">
      <c r="A3542" s="76"/>
      <c r="B3542" s="95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x14ac:dyDescent="0.25">
      <c r="A3543" s="76"/>
      <c r="B3543" s="95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x14ac:dyDescent="0.25">
      <c r="A3544" s="76"/>
      <c r="B3544" s="95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x14ac:dyDescent="0.25">
      <c r="A3545" s="76"/>
      <c r="B3545" s="95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x14ac:dyDescent="0.25">
      <c r="A3546" s="76"/>
      <c r="B3546" s="95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x14ac:dyDescent="0.25">
      <c r="A3547" s="76"/>
      <c r="B3547" s="95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x14ac:dyDescent="0.25">
      <c r="A3548" s="76"/>
      <c r="B3548" s="95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x14ac:dyDescent="0.25">
      <c r="A3549" s="76"/>
      <c r="B3549" s="95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x14ac:dyDescent="0.25">
      <c r="A3550" s="76"/>
      <c r="B3550" s="95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x14ac:dyDescent="0.25">
      <c r="A3551" s="76"/>
      <c r="B3551" s="95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x14ac:dyDescent="0.25">
      <c r="A3552" s="76"/>
      <c r="B3552" s="95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x14ac:dyDescent="0.25">
      <c r="A3553" s="76"/>
      <c r="B3553" s="95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x14ac:dyDescent="0.25">
      <c r="A3554" s="76"/>
      <c r="B3554" s="95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x14ac:dyDescent="0.25">
      <c r="A3555" s="76"/>
      <c r="B3555" s="95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x14ac:dyDescent="0.25">
      <c r="A3556" s="76"/>
      <c r="B3556" s="95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x14ac:dyDescent="0.25">
      <c r="A3557" s="76"/>
      <c r="B3557" s="95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x14ac:dyDescent="0.25">
      <c r="A3558" s="76"/>
      <c r="B3558" s="95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x14ac:dyDescent="0.25">
      <c r="A3559" s="76"/>
      <c r="B3559" s="95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x14ac:dyDescent="0.25">
      <c r="A3560" s="76"/>
      <c r="B3560" s="95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x14ac:dyDescent="0.25">
      <c r="A3561" s="76"/>
      <c r="B3561" s="95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x14ac:dyDescent="0.25">
      <c r="A3562" s="76"/>
      <c r="B3562" s="95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x14ac:dyDescent="0.25">
      <c r="A3563" s="76"/>
      <c r="B3563" s="95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x14ac:dyDescent="0.25">
      <c r="A3564" s="76"/>
      <c r="B3564" s="95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x14ac:dyDescent="0.25">
      <c r="A3565" s="76"/>
      <c r="B3565" s="95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x14ac:dyDescent="0.25">
      <c r="A3566" s="76"/>
      <c r="B3566" s="95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x14ac:dyDescent="0.25">
      <c r="A3567" s="76"/>
      <c r="B3567" s="95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x14ac:dyDescent="0.25">
      <c r="A3568" s="76"/>
      <c r="B3568" s="95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x14ac:dyDescent="0.25">
      <c r="A3569" s="76"/>
      <c r="B3569" s="95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x14ac:dyDescent="0.25">
      <c r="A3570" s="76"/>
      <c r="B3570" s="95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x14ac:dyDescent="0.25">
      <c r="A3571" s="76"/>
      <c r="B3571" s="95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x14ac:dyDescent="0.25">
      <c r="A3572" s="76"/>
      <c r="B3572" s="95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x14ac:dyDescent="0.25">
      <c r="A3573" s="76"/>
      <c r="B3573" s="95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x14ac:dyDescent="0.25">
      <c r="A3574" s="76"/>
      <c r="B3574" s="95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x14ac:dyDescent="0.25">
      <c r="A3575" s="76"/>
      <c r="B3575" s="95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x14ac:dyDescent="0.25">
      <c r="A3576" s="76"/>
      <c r="B3576" s="95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x14ac:dyDescent="0.25">
      <c r="A3577" s="76"/>
      <c r="B3577" s="95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x14ac:dyDescent="0.25">
      <c r="A3578" s="76"/>
      <c r="B3578" s="95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x14ac:dyDescent="0.25">
      <c r="A3579" s="76"/>
      <c r="B3579" s="95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x14ac:dyDescent="0.25">
      <c r="A3580" s="76"/>
      <c r="B3580" s="95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x14ac:dyDescent="0.25">
      <c r="A3581" s="76"/>
      <c r="B3581" s="95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x14ac:dyDescent="0.25">
      <c r="A3582" s="76"/>
      <c r="B3582" s="95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x14ac:dyDescent="0.25">
      <c r="A3583" s="76"/>
      <c r="B3583" s="95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x14ac:dyDescent="0.25">
      <c r="A3584" s="76"/>
      <c r="B3584" s="95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x14ac:dyDescent="0.25">
      <c r="A3585" s="76"/>
      <c r="B3585" s="95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x14ac:dyDescent="0.25">
      <c r="A3586" s="76"/>
      <c r="B3586" s="95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x14ac:dyDescent="0.25">
      <c r="A3587" s="76"/>
      <c r="B3587" s="95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x14ac:dyDescent="0.25">
      <c r="A3588" s="76"/>
      <c r="B3588" s="95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x14ac:dyDescent="0.25">
      <c r="A3589" s="76"/>
      <c r="B3589" s="95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x14ac:dyDescent="0.25">
      <c r="A3590" s="76"/>
      <c r="B3590" s="95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x14ac:dyDescent="0.25">
      <c r="A3591" s="76"/>
      <c r="B3591" s="95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x14ac:dyDescent="0.25">
      <c r="A3592" s="76"/>
      <c r="B3592" s="95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x14ac:dyDescent="0.25">
      <c r="A3593" s="76"/>
      <c r="B3593" s="95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x14ac:dyDescent="0.25">
      <c r="A3594" s="76"/>
      <c r="B3594" s="95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x14ac:dyDescent="0.25">
      <c r="A3595" s="76"/>
      <c r="B3595" s="95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x14ac:dyDescent="0.25">
      <c r="A3596" s="76"/>
      <c r="B3596" s="95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x14ac:dyDescent="0.25">
      <c r="A3597" s="76"/>
      <c r="B3597" s="95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x14ac:dyDescent="0.25">
      <c r="A3598" s="76"/>
      <c r="B3598" s="95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x14ac:dyDescent="0.25">
      <c r="A3599" s="76"/>
      <c r="B3599" s="95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x14ac:dyDescent="0.25">
      <c r="A3600" s="76"/>
      <c r="B3600" s="95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x14ac:dyDescent="0.25">
      <c r="A3601" s="76"/>
      <c r="B3601" s="95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x14ac:dyDescent="0.25">
      <c r="A3602" s="76"/>
      <c r="B3602" s="95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x14ac:dyDescent="0.25">
      <c r="A3603" s="76"/>
      <c r="B3603" s="95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x14ac:dyDescent="0.25">
      <c r="A3604" s="76"/>
      <c r="B3604" s="95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x14ac:dyDescent="0.25">
      <c r="A3605" s="76"/>
      <c r="B3605" s="95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x14ac:dyDescent="0.25">
      <c r="A3606" s="76"/>
      <c r="B3606" s="95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x14ac:dyDescent="0.25">
      <c r="A3607" s="76"/>
      <c r="B3607" s="95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x14ac:dyDescent="0.25">
      <c r="A3608" s="76"/>
      <c r="B3608" s="95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x14ac:dyDescent="0.25">
      <c r="A3609" s="76"/>
      <c r="B3609" s="95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x14ac:dyDescent="0.25">
      <c r="A3610" s="76"/>
      <c r="B3610" s="95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x14ac:dyDescent="0.25">
      <c r="A3611" s="76"/>
      <c r="B3611" s="95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x14ac:dyDescent="0.25">
      <c r="A3612" s="76"/>
      <c r="B3612" s="95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x14ac:dyDescent="0.25">
      <c r="A3613" s="76"/>
      <c r="B3613" s="95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x14ac:dyDescent="0.25">
      <c r="A3614" s="76"/>
      <c r="B3614" s="95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x14ac:dyDescent="0.25">
      <c r="A3615" s="76"/>
      <c r="B3615" s="95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x14ac:dyDescent="0.25">
      <c r="A3616" s="76"/>
      <c r="B3616" s="95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x14ac:dyDescent="0.25">
      <c r="A3617" s="76"/>
      <c r="B3617" s="95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x14ac:dyDescent="0.25">
      <c r="A3618" s="76"/>
      <c r="B3618" s="95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x14ac:dyDescent="0.25">
      <c r="A3619" s="76"/>
      <c r="B3619" s="95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x14ac:dyDescent="0.25">
      <c r="A3620" s="76"/>
      <c r="B3620" s="95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x14ac:dyDescent="0.25">
      <c r="A3621" s="76"/>
      <c r="B3621" s="95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x14ac:dyDescent="0.25">
      <c r="A3622" s="76"/>
      <c r="B3622" s="95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x14ac:dyDescent="0.25">
      <c r="A3623" s="76"/>
      <c r="B3623" s="95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x14ac:dyDescent="0.25">
      <c r="A3624" s="76"/>
      <c r="B3624" s="95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x14ac:dyDescent="0.25">
      <c r="A3625" s="76"/>
      <c r="B3625" s="95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x14ac:dyDescent="0.25">
      <c r="A3626" s="76"/>
      <c r="B3626" s="95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x14ac:dyDescent="0.25">
      <c r="A3627" s="76"/>
      <c r="B3627" s="95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x14ac:dyDescent="0.25">
      <c r="A3628" s="76"/>
      <c r="B3628" s="95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x14ac:dyDescent="0.25">
      <c r="A3629" s="76"/>
      <c r="B3629" s="95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x14ac:dyDescent="0.25">
      <c r="A3630" s="76"/>
      <c r="B3630" s="95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x14ac:dyDescent="0.25">
      <c r="A3631" s="76"/>
      <c r="B3631" s="95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x14ac:dyDescent="0.25">
      <c r="A3632" s="76"/>
      <c r="B3632" s="95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x14ac:dyDescent="0.25">
      <c r="A3633" s="76"/>
      <c r="B3633" s="95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x14ac:dyDescent="0.25">
      <c r="A3634" s="76"/>
      <c r="B3634" s="95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x14ac:dyDescent="0.25">
      <c r="A3635" s="76"/>
      <c r="B3635" s="95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x14ac:dyDescent="0.25">
      <c r="A3636" s="76"/>
      <c r="B3636" s="95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x14ac:dyDescent="0.25">
      <c r="A3637" s="76"/>
      <c r="B3637" s="95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x14ac:dyDescent="0.25">
      <c r="A3638" s="76"/>
      <c r="B3638" s="95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x14ac:dyDescent="0.25">
      <c r="A3639" s="76"/>
      <c r="B3639" s="95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x14ac:dyDescent="0.25">
      <c r="A3640" s="76"/>
      <c r="B3640" s="95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x14ac:dyDescent="0.25">
      <c r="A3641" s="76"/>
      <c r="B3641" s="95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x14ac:dyDescent="0.25">
      <c r="A3642" s="76"/>
      <c r="B3642" s="95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x14ac:dyDescent="0.25">
      <c r="A3643" s="76"/>
      <c r="B3643" s="95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x14ac:dyDescent="0.25">
      <c r="A3644" s="76"/>
      <c r="B3644" s="95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x14ac:dyDescent="0.25">
      <c r="A3645" s="76"/>
      <c r="B3645" s="95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x14ac:dyDescent="0.25">
      <c r="A3646" s="76"/>
      <c r="B3646" s="95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x14ac:dyDescent="0.25">
      <c r="A3647" s="76"/>
      <c r="B3647" s="95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x14ac:dyDescent="0.25">
      <c r="A3648" s="76"/>
      <c r="B3648" s="95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x14ac:dyDescent="0.25">
      <c r="A3649" s="76"/>
      <c r="B3649" s="95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x14ac:dyDescent="0.25">
      <c r="A3650" s="76"/>
      <c r="B3650" s="95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x14ac:dyDescent="0.25">
      <c r="A3651" s="76"/>
      <c r="B3651" s="95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x14ac:dyDescent="0.25">
      <c r="A3652" s="76"/>
      <c r="B3652" s="95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x14ac:dyDescent="0.25">
      <c r="A3653" s="76"/>
      <c r="B3653" s="95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x14ac:dyDescent="0.25">
      <c r="A3654" s="76"/>
      <c r="B3654" s="95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x14ac:dyDescent="0.25">
      <c r="A3655" s="76"/>
      <c r="B3655" s="95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x14ac:dyDescent="0.25">
      <c r="A3656" s="76"/>
      <c r="B3656" s="95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x14ac:dyDescent="0.25">
      <c r="A3657" s="76"/>
      <c r="B3657" s="95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x14ac:dyDescent="0.25">
      <c r="A3658" s="76"/>
      <c r="B3658" s="95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x14ac:dyDescent="0.25">
      <c r="A3659" s="76"/>
      <c r="B3659" s="95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x14ac:dyDescent="0.25">
      <c r="A3660" s="76"/>
      <c r="B3660" s="95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x14ac:dyDescent="0.25">
      <c r="A3661" s="76"/>
      <c r="B3661" s="95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x14ac:dyDescent="0.25">
      <c r="A3662" s="76"/>
      <c r="B3662" s="95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x14ac:dyDescent="0.25">
      <c r="A3663" s="76"/>
      <c r="B3663" s="95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x14ac:dyDescent="0.25">
      <c r="A3664" s="76"/>
      <c r="B3664" s="95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x14ac:dyDescent="0.25">
      <c r="A3665" s="76"/>
      <c r="B3665" s="95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x14ac:dyDescent="0.25">
      <c r="A3666" s="76"/>
      <c r="B3666" s="95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x14ac:dyDescent="0.25">
      <c r="A3667" s="76"/>
      <c r="B3667" s="95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x14ac:dyDescent="0.25">
      <c r="A3668" s="76"/>
      <c r="B3668" s="95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x14ac:dyDescent="0.25">
      <c r="A3669" s="76"/>
      <c r="B3669" s="95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x14ac:dyDescent="0.25">
      <c r="A3670" s="76"/>
      <c r="B3670" s="95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x14ac:dyDescent="0.25">
      <c r="A3671" s="76"/>
      <c r="B3671" s="95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x14ac:dyDescent="0.25">
      <c r="A3672" s="76"/>
      <c r="B3672" s="95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x14ac:dyDescent="0.25">
      <c r="A3673" s="76"/>
      <c r="B3673" s="95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x14ac:dyDescent="0.25">
      <c r="A3674" s="76"/>
      <c r="B3674" s="95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x14ac:dyDescent="0.25">
      <c r="A3675" s="76"/>
      <c r="B3675" s="95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x14ac:dyDescent="0.25">
      <c r="A3676" s="76"/>
      <c r="B3676" s="95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x14ac:dyDescent="0.25">
      <c r="A3677" s="76"/>
      <c r="B3677" s="95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x14ac:dyDescent="0.25">
      <c r="A3678" s="76"/>
      <c r="B3678" s="95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x14ac:dyDescent="0.25">
      <c r="A3679" s="76"/>
      <c r="B3679" s="95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x14ac:dyDescent="0.25">
      <c r="A3680" s="76"/>
      <c r="B3680" s="95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x14ac:dyDescent="0.25">
      <c r="A3681" s="76"/>
      <c r="B3681" s="95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x14ac:dyDescent="0.25">
      <c r="A3682" s="76"/>
      <c r="B3682" s="95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x14ac:dyDescent="0.25">
      <c r="A3683" s="76"/>
      <c r="B3683" s="95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x14ac:dyDescent="0.25">
      <c r="A3684" s="76"/>
      <c r="B3684" s="95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x14ac:dyDescent="0.25">
      <c r="A3685" s="76"/>
      <c r="B3685" s="95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x14ac:dyDescent="0.25">
      <c r="A3686" s="76"/>
      <c r="B3686" s="95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x14ac:dyDescent="0.25">
      <c r="A3687" s="76"/>
      <c r="B3687" s="95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x14ac:dyDescent="0.25">
      <c r="A3688" s="76"/>
      <c r="B3688" s="95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x14ac:dyDescent="0.25">
      <c r="A3689" s="76"/>
      <c r="B3689" s="95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x14ac:dyDescent="0.25">
      <c r="A3690" s="76"/>
      <c r="B3690" s="95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x14ac:dyDescent="0.25">
      <c r="A3691" s="76"/>
      <c r="B3691" s="95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x14ac:dyDescent="0.25">
      <c r="A3692" s="76"/>
      <c r="B3692" s="95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x14ac:dyDescent="0.25">
      <c r="A3693" s="76"/>
      <c r="B3693" s="95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x14ac:dyDescent="0.25">
      <c r="A3694" s="76"/>
      <c r="B3694" s="95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x14ac:dyDescent="0.25">
      <c r="A3695" s="76"/>
      <c r="B3695" s="95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x14ac:dyDescent="0.25">
      <c r="A3696" s="76"/>
      <c r="B3696" s="95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x14ac:dyDescent="0.25">
      <c r="A3697" s="76"/>
      <c r="B3697" s="95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x14ac:dyDescent="0.25">
      <c r="A3698" s="76"/>
      <c r="B3698" s="95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x14ac:dyDescent="0.25">
      <c r="A3699" s="76"/>
      <c r="B3699" s="95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x14ac:dyDescent="0.25">
      <c r="A3700" s="76"/>
      <c r="B3700" s="95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x14ac:dyDescent="0.25">
      <c r="A3701" s="76"/>
      <c r="B3701" s="95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x14ac:dyDescent="0.25">
      <c r="A3702" s="76"/>
      <c r="B3702" s="95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x14ac:dyDescent="0.25">
      <c r="A3703" s="76"/>
      <c r="B3703" s="95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x14ac:dyDescent="0.25">
      <c r="A3704" s="76"/>
      <c r="B3704" s="95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x14ac:dyDescent="0.25">
      <c r="A3705" s="76"/>
      <c r="B3705" s="95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x14ac:dyDescent="0.25">
      <c r="A3706" s="76"/>
      <c r="B3706" s="95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x14ac:dyDescent="0.25">
      <c r="A3707" s="76"/>
      <c r="B3707" s="95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x14ac:dyDescent="0.25">
      <c r="A3708" s="76"/>
      <c r="B3708" s="95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x14ac:dyDescent="0.25">
      <c r="A3709" s="76"/>
      <c r="B3709" s="95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x14ac:dyDescent="0.25">
      <c r="A3710" s="76"/>
      <c r="B3710" s="95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x14ac:dyDescent="0.25">
      <c r="A3711" s="76"/>
      <c r="B3711" s="95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x14ac:dyDescent="0.25">
      <c r="A3712" s="76"/>
      <c r="B3712" s="95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x14ac:dyDescent="0.25">
      <c r="A3713" s="76"/>
      <c r="B3713" s="95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x14ac:dyDescent="0.25">
      <c r="A3714" s="76"/>
      <c r="B3714" s="95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x14ac:dyDescent="0.25">
      <c r="A3715" s="76"/>
      <c r="B3715" s="95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x14ac:dyDescent="0.25">
      <c r="A3716" s="76"/>
      <c r="B3716" s="95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x14ac:dyDescent="0.25">
      <c r="A3717" s="76"/>
      <c r="B3717" s="95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x14ac:dyDescent="0.25">
      <c r="A3718" s="76"/>
      <c r="B3718" s="95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x14ac:dyDescent="0.25">
      <c r="A3719" s="76"/>
      <c r="B3719" s="95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x14ac:dyDescent="0.25">
      <c r="A3720" s="76"/>
      <c r="B3720" s="95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x14ac:dyDescent="0.25">
      <c r="A3721" s="76"/>
      <c r="B3721" s="95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x14ac:dyDescent="0.25">
      <c r="A3722" s="76"/>
      <c r="B3722" s="95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x14ac:dyDescent="0.25">
      <c r="A3723" s="76"/>
      <c r="B3723" s="95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x14ac:dyDescent="0.25">
      <c r="A3724" s="76"/>
      <c r="B3724" s="95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x14ac:dyDescent="0.25">
      <c r="A3725" s="76"/>
      <c r="B3725" s="95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x14ac:dyDescent="0.25">
      <c r="A3726" s="76"/>
      <c r="B3726" s="95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x14ac:dyDescent="0.25">
      <c r="A3727" s="76"/>
      <c r="B3727" s="95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x14ac:dyDescent="0.25">
      <c r="A3728" s="76"/>
      <c r="B3728" s="95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x14ac:dyDescent="0.25">
      <c r="A3729" s="76"/>
      <c r="B3729" s="95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x14ac:dyDescent="0.25">
      <c r="A3730" s="76"/>
      <c r="B3730" s="95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x14ac:dyDescent="0.25">
      <c r="A3731" s="76"/>
      <c r="B3731" s="95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x14ac:dyDescent="0.25">
      <c r="A3732" s="76"/>
      <c r="B3732" s="95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x14ac:dyDescent="0.25">
      <c r="A3733" s="76"/>
      <c r="B3733" s="95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x14ac:dyDescent="0.25">
      <c r="A3734" s="76"/>
      <c r="B3734" s="95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x14ac:dyDescent="0.25">
      <c r="A3735" s="76"/>
      <c r="B3735" s="95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x14ac:dyDescent="0.25">
      <c r="A3736" s="76"/>
      <c r="B3736" s="95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x14ac:dyDescent="0.25">
      <c r="A3737" s="76"/>
      <c r="B3737" s="95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x14ac:dyDescent="0.25">
      <c r="A3738" s="76"/>
      <c r="B3738" s="95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x14ac:dyDescent="0.25">
      <c r="A3739" s="76"/>
      <c r="B3739" s="95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x14ac:dyDescent="0.25">
      <c r="A3740" s="76"/>
      <c r="B3740" s="95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x14ac:dyDescent="0.25">
      <c r="A3741" s="76"/>
      <c r="B3741" s="95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x14ac:dyDescent="0.25">
      <c r="A3742" s="76"/>
      <c r="B3742" s="95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x14ac:dyDescent="0.25">
      <c r="A3743" s="76"/>
      <c r="B3743" s="95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x14ac:dyDescent="0.25">
      <c r="A3744" s="76"/>
      <c r="B3744" s="95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x14ac:dyDescent="0.25">
      <c r="A3745" s="76"/>
      <c r="B3745" s="95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x14ac:dyDescent="0.25">
      <c r="A3746" s="76"/>
      <c r="B3746" s="95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x14ac:dyDescent="0.25">
      <c r="A3747" s="76"/>
      <c r="B3747" s="95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x14ac:dyDescent="0.25">
      <c r="A3748" s="76"/>
      <c r="B3748" s="95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x14ac:dyDescent="0.25">
      <c r="A3749" s="76"/>
      <c r="B3749" s="95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x14ac:dyDescent="0.25">
      <c r="A3750" s="76"/>
      <c r="B3750" s="95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x14ac:dyDescent="0.25">
      <c r="A3751" s="76"/>
      <c r="B3751" s="95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x14ac:dyDescent="0.25">
      <c r="A3752" s="76"/>
      <c r="B3752" s="95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x14ac:dyDescent="0.25">
      <c r="A3753" s="76"/>
      <c r="B3753" s="95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x14ac:dyDescent="0.25">
      <c r="A3754" s="76"/>
      <c r="B3754" s="95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x14ac:dyDescent="0.25">
      <c r="A3755" s="76"/>
      <c r="B3755" s="95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x14ac:dyDescent="0.25">
      <c r="A3756" s="76"/>
      <c r="B3756" s="95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x14ac:dyDescent="0.25">
      <c r="A3757" s="76"/>
      <c r="B3757" s="95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x14ac:dyDescent="0.25">
      <c r="A3758" s="76"/>
      <c r="B3758" s="95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x14ac:dyDescent="0.25">
      <c r="A3759" s="76"/>
      <c r="B3759" s="95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x14ac:dyDescent="0.25">
      <c r="A3760" s="76"/>
      <c r="B3760" s="95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x14ac:dyDescent="0.25">
      <c r="A3761" s="76"/>
      <c r="B3761" s="95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x14ac:dyDescent="0.25">
      <c r="A3762" s="76"/>
      <c r="B3762" s="95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x14ac:dyDescent="0.25">
      <c r="A3763" s="76"/>
      <c r="B3763" s="95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x14ac:dyDescent="0.25">
      <c r="A3764" s="76"/>
      <c r="B3764" s="95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x14ac:dyDescent="0.25">
      <c r="A3765" s="76"/>
      <c r="B3765" s="95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x14ac:dyDescent="0.25">
      <c r="A3766" s="76"/>
      <c r="B3766" s="95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x14ac:dyDescent="0.25">
      <c r="A3767" s="76"/>
      <c r="B3767" s="95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x14ac:dyDescent="0.25">
      <c r="A3768" s="76"/>
      <c r="B3768" s="95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x14ac:dyDescent="0.25">
      <c r="A3769" s="76"/>
      <c r="B3769" s="95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x14ac:dyDescent="0.25">
      <c r="A3770" s="76"/>
      <c r="B3770" s="95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x14ac:dyDescent="0.25">
      <c r="A3771" s="76"/>
      <c r="B3771" s="95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x14ac:dyDescent="0.25">
      <c r="A3772" s="76"/>
      <c r="B3772" s="95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x14ac:dyDescent="0.25">
      <c r="A3773" s="76"/>
      <c r="B3773" s="95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x14ac:dyDescent="0.25">
      <c r="A3774" s="76"/>
      <c r="B3774" s="95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x14ac:dyDescent="0.25">
      <c r="A3775" s="76"/>
      <c r="B3775" s="95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x14ac:dyDescent="0.25">
      <c r="A3776" s="76"/>
      <c r="B3776" s="95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x14ac:dyDescent="0.25">
      <c r="A3777" s="76"/>
      <c r="B3777" s="95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x14ac:dyDescent="0.25">
      <c r="A3778" s="76"/>
      <c r="B3778" s="95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x14ac:dyDescent="0.25">
      <c r="A3779" s="76"/>
      <c r="B3779" s="95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x14ac:dyDescent="0.25">
      <c r="A3780" s="76"/>
      <c r="B3780" s="95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x14ac:dyDescent="0.25">
      <c r="A3781" s="76"/>
      <c r="B3781" s="95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x14ac:dyDescent="0.25">
      <c r="A3782" s="76"/>
      <c r="B3782" s="95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x14ac:dyDescent="0.25">
      <c r="A3783" s="76"/>
      <c r="B3783" s="95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x14ac:dyDescent="0.25">
      <c r="A3784" s="76"/>
      <c r="B3784" s="95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x14ac:dyDescent="0.25">
      <c r="A3785" s="76"/>
      <c r="B3785" s="95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x14ac:dyDescent="0.25">
      <c r="A3786" s="76"/>
      <c r="B3786" s="95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x14ac:dyDescent="0.25">
      <c r="A3787" s="76"/>
      <c r="B3787" s="95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x14ac:dyDescent="0.25">
      <c r="A3788" s="76"/>
      <c r="B3788" s="95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x14ac:dyDescent="0.25">
      <c r="A3789" s="76"/>
      <c r="B3789" s="95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x14ac:dyDescent="0.25">
      <c r="A3790" s="76"/>
      <c r="B3790" s="95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x14ac:dyDescent="0.25">
      <c r="A3791" s="76"/>
      <c r="B3791" s="95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x14ac:dyDescent="0.25">
      <c r="A3792" s="76"/>
      <c r="B3792" s="95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x14ac:dyDescent="0.25">
      <c r="A3793" s="76"/>
      <c r="B3793" s="95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x14ac:dyDescent="0.25">
      <c r="A3794" s="76"/>
      <c r="B3794" s="95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x14ac:dyDescent="0.25">
      <c r="A3795" s="76"/>
      <c r="B3795" s="95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x14ac:dyDescent="0.25">
      <c r="A3796" s="76"/>
      <c r="B3796" s="95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x14ac:dyDescent="0.25">
      <c r="A3797" s="76"/>
      <c r="B3797" s="95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x14ac:dyDescent="0.25">
      <c r="A3798" s="76"/>
      <c r="B3798" s="95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x14ac:dyDescent="0.25">
      <c r="A3799" s="76"/>
      <c r="B3799" s="95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x14ac:dyDescent="0.25">
      <c r="A3800" s="76"/>
      <c r="B3800" s="95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x14ac:dyDescent="0.25">
      <c r="A3801" s="76"/>
      <c r="B3801" s="95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x14ac:dyDescent="0.25">
      <c r="A3802" s="76"/>
      <c r="B3802" s="95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x14ac:dyDescent="0.25">
      <c r="A3803" s="76"/>
      <c r="B3803" s="95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x14ac:dyDescent="0.25">
      <c r="A3804" s="76"/>
      <c r="B3804" s="95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x14ac:dyDescent="0.25">
      <c r="A3805" s="76"/>
      <c r="B3805" s="95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x14ac:dyDescent="0.25">
      <c r="A3806" s="76"/>
      <c r="B3806" s="95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x14ac:dyDescent="0.25">
      <c r="A3807" s="76"/>
      <c r="B3807" s="95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x14ac:dyDescent="0.25">
      <c r="A3808" s="76"/>
      <c r="B3808" s="95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x14ac:dyDescent="0.25">
      <c r="A3809" s="76"/>
      <c r="B3809" s="95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x14ac:dyDescent="0.25">
      <c r="A3810" s="76"/>
      <c r="B3810" s="95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x14ac:dyDescent="0.25">
      <c r="A3811" s="76"/>
      <c r="B3811" s="95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x14ac:dyDescent="0.25">
      <c r="A3812" s="76"/>
      <c r="B3812" s="95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x14ac:dyDescent="0.25">
      <c r="A3813" s="76"/>
      <c r="B3813" s="95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x14ac:dyDescent="0.25">
      <c r="A3814" s="76"/>
      <c r="B3814" s="95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x14ac:dyDescent="0.25">
      <c r="A3815" s="76"/>
      <c r="B3815" s="95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x14ac:dyDescent="0.25">
      <c r="A3816" s="76"/>
      <c r="B3816" s="95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x14ac:dyDescent="0.25">
      <c r="A3817" s="76"/>
      <c r="B3817" s="95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x14ac:dyDescent="0.25">
      <c r="A3818" s="76"/>
      <c r="B3818" s="95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x14ac:dyDescent="0.25">
      <c r="A3819" s="76"/>
      <c r="B3819" s="95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x14ac:dyDescent="0.25">
      <c r="A3820" s="76"/>
      <c r="B3820" s="95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x14ac:dyDescent="0.25">
      <c r="A3821" s="76"/>
      <c r="B3821" s="95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x14ac:dyDescent="0.25">
      <c r="A3822" s="76"/>
      <c r="B3822" s="95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x14ac:dyDescent="0.25">
      <c r="A3823" s="76"/>
      <c r="B3823" s="95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x14ac:dyDescent="0.25">
      <c r="A3824" s="76"/>
      <c r="B3824" s="95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x14ac:dyDescent="0.25">
      <c r="A3825" s="76"/>
      <c r="B3825" s="95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x14ac:dyDescent="0.25">
      <c r="A3826" s="76"/>
      <c r="B3826" s="95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x14ac:dyDescent="0.25">
      <c r="A3827" s="76"/>
      <c r="B3827" s="95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x14ac:dyDescent="0.25">
      <c r="A3828" s="76"/>
      <c r="B3828" s="95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x14ac:dyDescent="0.25">
      <c r="A3829" s="76"/>
      <c r="B3829" s="95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x14ac:dyDescent="0.25">
      <c r="A3830" s="76"/>
      <c r="B3830" s="95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x14ac:dyDescent="0.25">
      <c r="A3831" s="76"/>
      <c r="B3831" s="95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x14ac:dyDescent="0.25">
      <c r="A3832" s="76"/>
      <c r="B3832" s="95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x14ac:dyDescent="0.25">
      <c r="A3833" s="76"/>
      <c r="B3833" s="95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x14ac:dyDescent="0.25">
      <c r="A3834" s="76"/>
      <c r="B3834" s="95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x14ac:dyDescent="0.25">
      <c r="A3835" s="76"/>
      <c r="B3835" s="95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x14ac:dyDescent="0.25">
      <c r="A3836" s="76"/>
      <c r="B3836" s="95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x14ac:dyDescent="0.25">
      <c r="A3837" s="76"/>
      <c r="B3837" s="95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x14ac:dyDescent="0.25">
      <c r="A3838" s="76"/>
      <c r="B3838" s="95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x14ac:dyDescent="0.25">
      <c r="A3839" s="76"/>
      <c r="B3839" s="95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x14ac:dyDescent="0.25">
      <c r="A3840" s="76"/>
      <c r="B3840" s="95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x14ac:dyDescent="0.25">
      <c r="A3841" s="76"/>
      <c r="B3841" s="95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x14ac:dyDescent="0.25">
      <c r="A3842" s="76"/>
      <c r="B3842" s="95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x14ac:dyDescent="0.25">
      <c r="A3843" s="76"/>
      <c r="B3843" s="95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x14ac:dyDescent="0.25">
      <c r="A3844" s="76"/>
      <c r="B3844" s="95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x14ac:dyDescent="0.25">
      <c r="A3845" s="76"/>
      <c r="B3845" s="95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x14ac:dyDescent="0.25">
      <c r="A3846" s="76"/>
      <c r="B3846" s="95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x14ac:dyDescent="0.25">
      <c r="A3847" s="76"/>
      <c r="B3847" s="95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x14ac:dyDescent="0.25">
      <c r="A3848" s="76"/>
      <c r="B3848" s="95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x14ac:dyDescent="0.25">
      <c r="A3849" s="76"/>
      <c r="B3849" s="95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x14ac:dyDescent="0.25">
      <c r="A3850" s="76"/>
      <c r="B3850" s="95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x14ac:dyDescent="0.25">
      <c r="A3851" s="76"/>
      <c r="B3851" s="95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x14ac:dyDescent="0.25">
      <c r="A3852" s="76"/>
      <c r="B3852" s="95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x14ac:dyDescent="0.25">
      <c r="A3853" s="76"/>
      <c r="B3853" s="95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x14ac:dyDescent="0.25">
      <c r="A3854" s="76"/>
      <c r="B3854" s="95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x14ac:dyDescent="0.25">
      <c r="A3855" s="76"/>
      <c r="B3855" s="95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x14ac:dyDescent="0.25">
      <c r="A3856" s="76"/>
      <c r="B3856" s="95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x14ac:dyDescent="0.25">
      <c r="A3857" s="76"/>
      <c r="B3857" s="95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x14ac:dyDescent="0.25">
      <c r="A3858" s="76"/>
      <c r="B3858" s="95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x14ac:dyDescent="0.25">
      <c r="A3859" s="76"/>
      <c r="B3859" s="95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x14ac:dyDescent="0.25">
      <c r="A3860" s="76"/>
      <c r="B3860" s="95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x14ac:dyDescent="0.25">
      <c r="A3861" s="76"/>
      <c r="B3861" s="95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x14ac:dyDescent="0.25">
      <c r="A3862" s="76"/>
      <c r="B3862" s="95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x14ac:dyDescent="0.25">
      <c r="A3863" s="76"/>
      <c r="B3863" s="95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x14ac:dyDescent="0.25">
      <c r="A3864" s="76"/>
      <c r="B3864" s="95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x14ac:dyDescent="0.25">
      <c r="A3865" s="76"/>
      <c r="B3865" s="95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x14ac:dyDescent="0.25">
      <c r="A3866" s="76"/>
      <c r="B3866" s="95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x14ac:dyDescent="0.25">
      <c r="A3867" s="76"/>
      <c r="B3867" s="95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x14ac:dyDescent="0.25">
      <c r="A3868" s="76"/>
      <c r="B3868" s="95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x14ac:dyDescent="0.25">
      <c r="A3869" s="76"/>
      <c r="B3869" s="95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x14ac:dyDescent="0.25">
      <c r="A3870" s="76"/>
      <c r="B3870" s="95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x14ac:dyDescent="0.25">
      <c r="A3871" s="76"/>
      <c r="B3871" s="95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x14ac:dyDescent="0.25">
      <c r="A3872" s="76"/>
      <c r="B3872" s="95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x14ac:dyDescent="0.25">
      <c r="A3873" s="76"/>
      <c r="B3873" s="95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x14ac:dyDescent="0.25">
      <c r="A3874" s="76"/>
      <c r="B3874" s="95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x14ac:dyDescent="0.25">
      <c r="A3875" s="76"/>
      <c r="B3875" s="95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x14ac:dyDescent="0.25">
      <c r="A3876" s="76"/>
      <c r="B3876" s="95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x14ac:dyDescent="0.25">
      <c r="A3877" s="76"/>
      <c r="B3877" s="95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x14ac:dyDescent="0.25">
      <c r="A3878" s="76"/>
      <c r="B3878" s="95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x14ac:dyDescent="0.25">
      <c r="A3879" s="76"/>
      <c r="B3879" s="95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x14ac:dyDescent="0.25">
      <c r="A3880" s="76"/>
      <c r="B3880" s="95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x14ac:dyDescent="0.25">
      <c r="A3881" s="76"/>
      <c r="B3881" s="95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x14ac:dyDescent="0.25">
      <c r="A3882" s="76"/>
      <c r="B3882" s="95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x14ac:dyDescent="0.25">
      <c r="A3883" s="76"/>
      <c r="B3883" s="95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x14ac:dyDescent="0.25">
      <c r="A3884" s="76"/>
      <c r="B3884" s="95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x14ac:dyDescent="0.25">
      <c r="A3885" s="76"/>
      <c r="B3885" s="95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x14ac:dyDescent="0.25">
      <c r="A3886" s="76"/>
      <c r="B3886" s="95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x14ac:dyDescent="0.25">
      <c r="A3887" s="76"/>
      <c r="B3887" s="95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x14ac:dyDescent="0.25">
      <c r="A3888" s="76"/>
      <c r="B3888" s="95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x14ac:dyDescent="0.25">
      <c r="A3889" s="76"/>
      <c r="B3889" s="95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x14ac:dyDescent="0.25">
      <c r="A3890" s="76"/>
      <c r="B3890" s="95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x14ac:dyDescent="0.25">
      <c r="A3891" s="76"/>
      <c r="B3891" s="95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x14ac:dyDescent="0.25">
      <c r="A3892" s="76"/>
      <c r="B3892" s="95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x14ac:dyDescent="0.25">
      <c r="A3893" s="76"/>
      <c r="B3893" s="95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x14ac:dyDescent="0.25">
      <c r="A3894" s="76"/>
      <c r="B3894" s="95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x14ac:dyDescent="0.25">
      <c r="A3895" s="76"/>
      <c r="B3895" s="95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x14ac:dyDescent="0.25">
      <c r="A3896" s="76"/>
      <c r="B3896" s="95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x14ac:dyDescent="0.25">
      <c r="A3897" s="76"/>
      <c r="B3897" s="95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x14ac:dyDescent="0.25">
      <c r="A3898" s="76"/>
      <c r="B3898" s="95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x14ac:dyDescent="0.25">
      <c r="A3899" s="76"/>
      <c r="B3899" s="95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x14ac:dyDescent="0.25">
      <c r="A3900" s="76"/>
      <c r="B3900" s="95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x14ac:dyDescent="0.25">
      <c r="A3901" s="76"/>
      <c r="B3901" s="95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x14ac:dyDescent="0.25">
      <c r="A3902" s="76"/>
      <c r="B3902" s="95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x14ac:dyDescent="0.25">
      <c r="A3903" s="76"/>
      <c r="B3903" s="95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x14ac:dyDescent="0.25">
      <c r="A3904" s="76"/>
      <c r="B3904" s="95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x14ac:dyDescent="0.25">
      <c r="A3905" s="76"/>
      <c r="B3905" s="95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x14ac:dyDescent="0.25">
      <c r="A3906" s="76"/>
      <c r="B3906" s="95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x14ac:dyDescent="0.25">
      <c r="A3907" s="76"/>
      <c r="B3907" s="95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x14ac:dyDescent="0.25">
      <c r="A3908" s="76"/>
      <c r="B3908" s="95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x14ac:dyDescent="0.25">
      <c r="A3909" s="76"/>
      <c r="B3909" s="95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x14ac:dyDescent="0.25">
      <c r="A3910" s="76"/>
      <c r="B3910" s="95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x14ac:dyDescent="0.25">
      <c r="A3911" s="76"/>
      <c r="B3911" s="95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x14ac:dyDescent="0.25">
      <c r="A3912" s="76"/>
      <c r="B3912" s="95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x14ac:dyDescent="0.25">
      <c r="A3913" s="76"/>
      <c r="B3913" s="95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x14ac:dyDescent="0.25">
      <c r="A3914" s="76"/>
      <c r="B3914" s="95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x14ac:dyDescent="0.25">
      <c r="A3915" s="76"/>
      <c r="B3915" s="95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x14ac:dyDescent="0.25">
      <c r="A3916" s="76"/>
      <c r="B3916" s="95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x14ac:dyDescent="0.25">
      <c r="A3917" s="76"/>
      <c r="B3917" s="95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x14ac:dyDescent="0.25">
      <c r="A3918" s="76"/>
      <c r="B3918" s="95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x14ac:dyDescent="0.25">
      <c r="A3919" s="76"/>
      <c r="B3919" s="95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x14ac:dyDescent="0.25">
      <c r="A3920" s="76"/>
      <c r="B3920" s="95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x14ac:dyDescent="0.25">
      <c r="A3921" s="76"/>
      <c r="B3921" s="95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x14ac:dyDescent="0.25">
      <c r="A3922" s="76"/>
      <c r="B3922" s="95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x14ac:dyDescent="0.25">
      <c r="A3923" s="76"/>
      <c r="B3923" s="95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x14ac:dyDescent="0.25">
      <c r="A3924" s="76"/>
      <c r="B3924" s="95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x14ac:dyDescent="0.25">
      <c r="A3925" s="76"/>
      <c r="B3925" s="95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x14ac:dyDescent="0.25">
      <c r="A3926" s="76"/>
      <c r="B3926" s="95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x14ac:dyDescent="0.25">
      <c r="A3927" s="76"/>
      <c r="B3927" s="95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x14ac:dyDescent="0.25">
      <c r="A3928" s="76"/>
      <c r="B3928" s="95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x14ac:dyDescent="0.25">
      <c r="A3929" s="76"/>
      <c r="B3929" s="95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x14ac:dyDescent="0.25">
      <c r="A3930" s="76"/>
      <c r="B3930" s="95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x14ac:dyDescent="0.25">
      <c r="A3931" s="76"/>
      <c r="B3931" s="95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x14ac:dyDescent="0.25">
      <c r="A3932" s="76"/>
      <c r="B3932" s="95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x14ac:dyDescent="0.25">
      <c r="A3933" s="76"/>
      <c r="B3933" s="95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x14ac:dyDescent="0.25">
      <c r="A3934" s="76"/>
      <c r="B3934" s="95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x14ac:dyDescent="0.25">
      <c r="A3935" s="76"/>
      <c r="B3935" s="95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x14ac:dyDescent="0.25">
      <c r="A3936" s="76"/>
      <c r="B3936" s="95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x14ac:dyDescent="0.25">
      <c r="A3937" s="76"/>
      <c r="B3937" s="95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x14ac:dyDescent="0.25">
      <c r="A3938" s="76"/>
      <c r="B3938" s="95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x14ac:dyDescent="0.25">
      <c r="A3939" s="76"/>
      <c r="B3939" s="95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x14ac:dyDescent="0.25">
      <c r="A3940" s="76"/>
      <c r="B3940" s="95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x14ac:dyDescent="0.25">
      <c r="A3941" s="76"/>
      <c r="B3941" s="95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x14ac:dyDescent="0.25">
      <c r="A3942" s="76"/>
      <c r="B3942" s="95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x14ac:dyDescent="0.25">
      <c r="A3943" s="76"/>
      <c r="B3943" s="95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x14ac:dyDescent="0.25">
      <c r="A3944" s="76"/>
      <c r="B3944" s="95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x14ac:dyDescent="0.25">
      <c r="A3945" s="76"/>
      <c r="B3945" s="95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x14ac:dyDescent="0.25">
      <c r="A3946" s="76"/>
      <c r="B3946" s="95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x14ac:dyDescent="0.25">
      <c r="A3947" s="76"/>
      <c r="B3947" s="95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x14ac:dyDescent="0.25">
      <c r="A3948" s="76"/>
      <c r="B3948" s="95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x14ac:dyDescent="0.25">
      <c r="A3949" s="76"/>
      <c r="B3949" s="95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x14ac:dyDescent="0.25">
      <c r="A3950" s="76"/>
      <c r="B3950" s="95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x14ac:dyDescent="0.25">
      <c r="A3951" s="76"/>
      <c r="B3951" s="95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x14ac:dyDescent="0.25">
      <c r="A3952" s="76"/>
      <c r="B3952" s="95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x14ac:dyDescent="0.25">
      <c r="A3953" s="76"/>
      <c r="B3953" s="95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x14ac:dyDescent="0.25">
      <c r="A3954" s="76"/>
      <c r="B3954" s="95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x14ac:dyDescent="0.25">
      <c r="A3955" s="76"/>
      <c r="B3955" s="95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x14ac:dyDescent="0.25">
      <c r="A3956" s="76"/>
      <c r="B3956" s="95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x14ac:dyDescent="0.25">
      <c r="A3957" s="76"/>
      <c r="B3957" s="95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x14ac:dyDescent="0.25">
      <c r="A3958" s="76"/>
      <c r="B3958" s="95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x14ac:dyDescent="0.25">
      <c r="A3959" s="76"/>
      <c r="B3959" s="95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x14ac:dyDescent="0.25">
      <c r="A3960" s="76"/>
      <c r="B3960" s="95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x14ac:dyDescent="0.25">
      <c r="A3961" s="76"/>
      <c r="B3961" s="95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x14ac:dyDescent="0.25">
      <c r="A3962" s="76"/>
      <c r="B3962" s="95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x14ac:dyDescent="0.25">
      <c r="A3963" s="76"/>
      <c r="B3963" s="95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x14ac:dyDescent="0.25">
      <c r="A3964" s="76"/>
      <c r="B3964" s="95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x14ac:dyDescent="0.25">
      <c r="A3965" s="76"/>
      <c r="B3965" s="95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x14ac:dyDescent="0.25">
      <c r="A3966" s="76"/>
      <c r="B3966" s="95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x14ac:dyDescent="0.25">
      <c r="A3967" s="76"/>
      <c r="B3967" s="95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x14ac:dyDescent="0.25">
      <c r="A3968" s="76"/>
      <c r="B3968" s="95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x14ac:dyDescent="0.25">
      <c r="A3969" s="76"/>
      <c r="B3969" s="95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x14ac:dyDescent="0.25">
      <c r="A3970" s="76"/>
      <c r="B3970" s="95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x14ac:dyDescent="0.25">
      <c r="A3971" s="76"/>
      <c r="B3971" s="95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x14ac:dyDescent="0.25">
      <c r="A3972" s="76"/>
      <c r="B3972" s="95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x14ac:dyDescent="0.25">
      <c r="A3973" s="76"/>
      <c r="B3973" s="95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x14ac:dyDescent="0.25">
      <c r="A3974" s="76"/>
      <c r="B3974" s="95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x14ac:dyDescent="0.25">
      <c r="A3975" s="76"/>
      <c r="B3975" s="95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x14ac:dyDescent="0.25">
      <c r="A3976" s="76"/>
      <c r="B3976" s="95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x14ac:dyDescent="0.25">
      <c r="A3977" s="76"/>
      <c r="B3977" s="95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x14ac:dyDescent="0.25">
      <c r="A3978" s="76"/>
      <c r="B3978" s="95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x14ac:dyDescent="0.25">
      <c r="A3979" s="76"/>
      <c r="B3979" s="95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x14ac:dyDescent="0.25">
      <c r="A3980" s="76"/>
      <c r="B3980" s="95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x14ac:dyDescent="0.25">
      <c r="A3981" s="76"/>
      <c r="B3981" s="95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x14ac:dyDescent="0.25">
      <c r="A3982" s="76"/>
      <c r="B3982" s="95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x14ac:dyDescent="0.25">
      <c r="A3983" s="76"/>
      <c r="B3983" s="95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x14ac:dyDescent="0.25">
      <c r="A3984" s="76"/>
      <c r="B3984" s="95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x14ac:dyDescent="0.25">
      <c r="A3985" s="76"/>
      <c r="B3985" s="95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x14ac:dyDescent="0.25">
      <c r="A3986" s="76"/>
      <c r="B3986" s="95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x14ac:dyDescent="0.25">
      <c r="A3987" s="76"/>
      <c r="B3987" s="95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x14ac:dyDescent="0.25">
      <c r="A3988" s="76"/>
      <c r="B3988" s="95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x14ac:dyDescent="0.25">
      <c r="A3989" s="76"/>
      <c r="B3989" s="95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x14ac:dyDescent="0.25">
      <c r="A3990" s="76"/>
      <c r="B3990" s="95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x14ac:dyDescent="0.25">
      <c r="A3991" s="76"/>
      <c r="B3991" s="95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x14ac:dyDescent="0.25">
      <c r="A3992" s="76"/>
      <c r="B3992" s="95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x14ac:dyDescent="0.25">
      <c r="A3993" s="76"/>
      <c r="B3993" s="95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x14ac:dyDescent="0.25">
      <c r="A3994" s="76"/>
      <c r="B3994" s="95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x14ac:dyDescent="0.25">
      <c r="A3995" s="76"/>
      <c r="B3995" s="95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x14ac:dyDescent="0.25">
      <c r="A3996" s="76"/>
      <c r="B3996" s="95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x14ac:dyDescent="0.25">
      <c r="A3997" s="76"/>
      <c r="B3997" s="95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x14ac:dyDescent="0.25">
      <c r="A3998" s="76"/>
      <c r="B3998" s="95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x14ac:dyDescent="0.25">
      <c r="A3999" s="76"/>
      <c r="B3999" s="95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x14ac:dyDescent="0.25">
      <c r="A4000" s="76"/>
      <c r="B4000" s="95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x14ac:dyDescent="0.25">
      <c r="A4001" s="76"/>
      <c r="B4001" s="95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x14ac:dyDescent="0.25">
      <c r="A4002" s="76"/>
      <c r="B4002" s="95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x14ac:dyDescent="0.25">
      <c r="A4003" s="76"/>
      <c r="B4003" s="95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x14ac:dyDescent="0.25">
      <c r="A4004" s="76"/>
      <c r="B4004" s="95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x14ac:dyDescent="0.25">
      <c r="A4005" s="76"/>
      <c r="B4005" s="95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x14ac:dyDescent="0.25">
      <c r="A4006" s="76"/>
      <c r="B4006" s="95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x14ac:dyDescent="0.25">
      <c r="A4007" s="76"/>
      <c r="B4007" s="95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x14ac:dyDescent="0.25">
      <c r="A4008" s="76"/>
      <c r="B4008" s="95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x14ac:dyDescent="0.25">
      <c r="A4009" s="76"/>
      <c r="B4009" s="95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x14ac:dyDescent="0.25">
      <c r="A4010" s="76"/>
      <c r="B4010" s="95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x14ac:dyDescent="0.25">
      <c r="A4011" s="76"/>
      <c r="B4011" s="95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x14ac:dyDescent="0.25">
      <c r="A4012" s="76"/>
      <c r="B4012" s="95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x14ac:dyDescent="0.25">
      <c r="A4013" s="76"/>
      <c r="B4013" s="95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x14ac:dyDescent="0.25">
      <c r="A4014" s="76"/>
      <c r="B4014" s="95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x14ac:dyDescent="0.25">
      <c r="A4015" s="76"/>
      <c r="B4015" s="95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x14ac:dyDescent="0.25">
      <c r="A4016" s="76"/>
      <c r="B4016" s="95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x14ac:dyDescent="0.25">
      <c r="A4017" s="76"/>
      <c r="B4017" s="95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x14ac:dyDescent="0.25">
      <c r="A4018" s="76"/>
      <c r="B4018" s="95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x14ac:dyDescent="0.25">
      <c r="A4019" s="76"/>
      <c r="B4019" s="95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x14ac:dyDescent="0.25">
      <c r="A4020" s="76"/>
      <c r="B4020" s="95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x14ac:dyDescent="0.25">
      <c r="A4021" s="76"/>
      <c r="B4021" s="95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x14ac:dyDescent="0.25">
      <c r="A4022" s="76"/>
      <c r="B4022" s="95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x14ac:dyDescent="0.25">
      <c r="A4023" s="76"/>
      <c r="B4023" s="95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x14ac:dyDescent="0.25">
      <c r="A4024" s="76"/>
      <c r="B4024" s="95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x14ac:dyDescent="0.25">
      <c r="A4025" s="76"/>
      <c r="B4025" s="95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x14ac:dyDescent="0.25">
      <c r="A4026" s="76"/>
      <c r="B4026" s="95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x14ac:dyDescent="0.25">
      <c r="A4027" s="76"/>
      <c r="B4027" s="95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x14ac:dyDescent="0.25">
      <c r="A4028" s="76"/>
      <c r="B4028" s="95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x14ac:dyDescent="0.25">
      <c r="A4029" s="76"/>
      <c r="B4029" s="95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x14ac:dyDescent="0.25">
      <c r="A4030" s="76"/>
      <c r="B4030" s="95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x14ac:dyDescent="0.25">
      <c r="A4031" s="76"/>
      <c r="B4031" s="95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x14ac:dyDescent="0.25">
      <c r="A4032" s="76"/>
      <c r="B4032" s="95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x14ac:dyDescent="0.25">
      <c r="A4033" s="76"/>
      <c r="B4033" s="95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x14ac:dyDescent="0.25">
      <c r="A4034" s="76"/>
      <c r="B4034" s="95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x14ac:dyDescent="0.25">
      <c r="A4035" s="76"/>
      <c r="B4035" s="95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x14ac:dyDescent="0.25">
      <c r="A4036" s="76"/>
      <c r="B4036" s="95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x14ac:dyDescent="0.25">
      <c r="A4037" s="76"/>
      <c r="B4037" s="95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x14ac:dyDescent="0.25">
      <c r="A4038" s="76"/>
      <c r="B4038" s="95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x14ac:dyDescent="0.25">
      <c r="A4039" s="76"/>
      <c r="B4039" s="95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x14ac:dyDescent="0.25">
      <c r="A4040" s="76"/>
      <c r="B4040" s="95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x14ac:dyDescent="0.25">
      <c r="A4041" s="76"/>
      <c r="B4041" s="95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x14ac:dyDescent="0.25">
      <c r="A4042" s="76"/>
      <c r="B4042" s="95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x14ac:dyDescent="0.25">
      <c r="A4043" s="76"/>
      <c r="B4043" s="95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x14ac:dyDescent="0.25">
      <c r="A4044" s="76"/>
      <c r="B4044" s="95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x14ac:dyDescent="0.25">
      <c r="A4045" s="76"/>
      <c r="B4045" s="95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x14ac:dyDescent="0.25">
      <c r="A4046" s="76"/>
      <c r="B4046" s="95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x14ac:dyDescent="0.25">
      <c r="A4047" s="76"/>
      <c r="B4047" s="95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x14ac:dyDescent="0.25">
      <c r="A4048" s="76"/>
      <c r="B4048" s="95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x14ac:dyDescent="0.25">
      <c r="A4049" s="76"/>
      <c r="B4049" s="95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x14ac:dyDescent="0.25">
      <c r="A4050" s="76"/>
      <c r="B4050" s="95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x14ac:dyDescent="0.25">
      <c r="A4051" s="76"/>
      <c r="B4051" s="95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x14ac:dyDescent="0.25">
      <c r="A4052" s="76"/>
      <c r="B4052" s="95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x14ac:dyDescent="0.25">
      <c r="A4053" s="76"/>
      <c r="B4053" s="95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x14ac:dyDescent="0.25">
      <c r="A4054" s="76"/>
      <c r="B4054" s="95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x14ac:dyDescent="0.25">
      <c r="A4055" s="76"/>
      <c r="B4055" s="95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x14ac:dyDescent="0.25">
      <c r="A4056" s="76"/>
      <c r="B4056" s="95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x14ac:dyDescent="0.25">
      <c r="A4057" s="76"/>
      <c r="B4057" s="95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x14ac:dyDescent="0.25">
      <c r="A4058" s="76"/>
      <c r="B4058" s="95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x14ac:dyDescent="0.25">
      <c r="A4059" s="76"/>
      <c r="B4059" s="95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x14ac:dyDescent="0.25">
      <c r="A4060" s="76"/>
      <c r="B4060" s="95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x14ac:dyDescent="0.25">
      <c r="A4061" s="76"/>
      <c r="B4061" s="95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x14ac:dyDescent="0.25">
      <c r="A4062" s="76"/>
      <c r="B4062" s="95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x14ac:dyDescent="0.25">
      <c r="A4063" s="76"/>
      <c r="B4063" s="95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x14ac:dyDescent="0.25">
      <c r="A4064" s="76"/>
      <c r="B4064" s="95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x14ac:dyDescent="0.25">
      <c r="A4065" s="76"/>
      <c r="B4065" s="95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x14ac:dyDescent="0.25">
      <c r="A4066" s="76"/>
      <c r="B4066" s="95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x14ac:dyDescent="0.25">
      <c r="A4067" s="76"/>
      <c r="B4067" s="95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x14ac:dyDescent="0.25">
      <c r="A4068" s="76"/>
      <c r="B4068" s="95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x14ac:dyDescent="0.25">
      <c r="A4069" s="76"/>
      <c r="B4069" s="95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x14ac:dyDescent="0.25">
      <c r="A4070" s="76"/>
      <c r="B4070" s="95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x14ac:dyDescent="0.25">
      <c r="A4071" s="76"/>
      <c r="B4071" s="95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x14ac:dyDescent="0.25">
      <c r="A4072" s="76"/>
      <c r="B4072" s="95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x14ac:dyDescent="0.25">
      <c r="A4073" s="76"/>
      <c r="B4073" s="95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x14ac:dyDescent="0.25">
      <c r="A4074" s="76"/>
      <c r="B4074" s="95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x14ac:dyDescent="0.25">
      <c r="A4075" s="76"/>
      <c r="B4075" s="95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x14ac:dyDescent="0.25">
      <c r="A4076" s="76"/>
      <c r="B4076" s="95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x14ac:dyDescent="0.25">
      <c r="A4077" s="76"/>
      <c r="B4077" s="95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x14ac:dyDescent="0.25">
      <c r="A4078" s="76"/>
      <c r="B4078" s="95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x14ac:dyDescent="0.25">
      <c r="A4079" s="76"/>
      <c r="B4079" s="95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x14ac:dyDescent="0.25">
      <c r="A4080" s="76"/>
      <c r="B4080" s="95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x14ac:dyDescent="0.25">
      <c r="A4081" s="76"/>
      <c r="B4081" s="95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x14ac:dyDescent="0.25">
      <c r="A4082" s="76"/>
      <c r="B4082" s="95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x14ac:dyDescent="0.25">
      <c r="A4083" s="76"/>
      <c r="B4083" s="95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x14ac:dyDescent="0.25">
      <c r="A4084" s="76"/>
      <c r="B4084" s="95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x14ac:dyDescent="0.25">
      <c r="A4085" s="76"/>
      <c r="B4085" s="95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x14ac:dyDescent="0.25">
      <c r="A4086" s="76"/>
      <c r="B4086" s="95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x14ac:dyDescent="0.25">
      <c r="A4087" s="76"/>
      <c r="B4087" s="95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x14ac:dyDescent="0.25">
      <c r="A4088" s="76"/>
      <c r="B4088" s="95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x14ac:dyDescent="0.25">
      <c r="A4089" s="76"/>
      <c r="B4089" s="95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x14ac:dyDescent="0.25">
      <c r="A4090" s="76"/>
      <c r="B4090" s="95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x14ac:dyDescent="0.25">
      <c r="A4091" s="76"/>
      <c r="B4091" s="95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x14ac:dyDescent="0.25">
      <c r="A4092" s="76"/>
      <c r="B4092" s="95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x14ac:dyDescent="0.25">
      <c r="A4093" s="76"/>
      <c r="B4093" s="95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x14ac:dyDescent="0.25">
      <c r="A4094" s="76"/>
      <c r="B4094" s="95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x14ac:dyDescent="0.25">
      <c r="A4095" s="76"/>
      <c r="B4095" s="95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x14ac:dyDescent="0.25">
      <c r="A4096" s="76"/>
      <c r="B4096" s="95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x14ac:dyDescent="0.25">
      <c r="A4097" s="76"/>
      <c r="B4097" s="95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x14ac:dyDescent="0.25">
      <c r="A4098" s="76"/>
      <c r="B4098" s="95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x14ac:dyDescent="0.25">
      <c r="A4099" s="76"/>
      <c r="B4099" s="95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x14ac:dyDescent="0.25">
      <c r="A4100" s="76"/>
      <c r="B4100" s="95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x14ac:dyDescent="0.25">
      <c r="A4101" s="76"/>
      <c r="B4101" s="95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x14ac:dyDescent="0.25">
      <c r="A4102" s="76"/>
      <c r="B4102" s="95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x14ac:dyDescent="0.25">
      <c r="A4103" s="76"/>
      <c r="B4103" s="95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x14ac:dyDescent="0.25">
      <c r="A4104" s="76"/>
      <c r="B4104" s="95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x14ac:dyDescent="0.25">
      <c r="A4105" s="76"/>
      <c r="B4105" s="95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x14ac:dyDescent="0.25">
      <c r="A4106" s="76"/>
      <c r="B4106" s="95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x14ac:dyDescent="0.25">
      <c r="A4107" s="76"/>
      <c r="B4107" s="95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x14ac:dyDescent="0.25">
      <c r="A4108" s="76"/>
      <c r="B4108" s="95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x14ac:dyDescent="0.25">
      <c r="A4109" s="76"/>
      <c r="B4109" s="95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x14ac:dyDescent="0.25">
      <c r="A4110" s="76"/>
      <c r="B4110" s="95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x14ac:dyDescent="0.25">
      <c r="A4111" s="76"/>
      <c r="B4111" s="95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x14ac:dyDescent="0.25">
      <c r="A4112" s="76"/>
      <c r="B4112" s="95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x14ac:dyDescent="0.25">
      <c r="A4113" s="76"/>
      <c r="B4113" s="95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x14ac:dyDescent="0.25">
      <c r="A4114" s="76"/>
      <c r="B4114" s="95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x14ac:dyDescent="0.25">
      <c r="A4115" s="76"/>
      <c r="B4115" s="95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x14ac:dyDescent="0.25">
      <c r="A4116" s="76"/>
      <c r="B4116" s="95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x14ac:dyDescent="0.25">
      <c r="A4117" s="76"/>
      <c r="B4117" s="95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x14ac:dyDescent="0.25">
      <c r="A4118" s="76"/>
      <c r="B4118" s="95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x14ac:dyDescent="0.25">
      <c r="A4119" s="76"/>
      <c r="B4119" s="95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x14ac:dyDescent="0.25">
      <c r="A4120" s="76"/>
      <c r="B4120" s="95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x14ac:dyDescent="0.25">
      <c r="A4121" s="76"/>
      <c r="B4121" s="95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x14ac:dyDescent="0.25">
      <c r="A4122" s="76"/>
      <c r="B4122" s="95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x14ac:dyDescent="0.25">
      <c r="A4123" s="76"/>
      <c r="B4123" s="95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x14ac:dyDescent="0.25">
      <c r="A4124" s="76"/>
      <c r="B4124" s="95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x14ac:dyDescent="0.25">
      <c r="A4125" s="76"/>
      <c r="B4125" s="95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x14ac:dyDescent="0.25">
      <c r="A4126" s="76"/>
      <c r="B4126" s="95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x14ac:dyDescent="0.25">
      <c r="A4127" s="76"/>
      <c r="B4127" s="95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x14ac:dyDescent="0.25">
      <c r="A4128" s="76"/>
      <c r="B4128" s="95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x14ac:dyDescent="0.25">
      <c r="A4129" s="76"/>
      <c r="B4129" s="95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x14ac:dyDescent="0.25">
      <c r="A4130" s="76"/>
      <c r="B4130" s="95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x14ac:dyDescent="0.25">
      <c r="A4131" s="76"/>
      <c r="B4131" s="95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x14ac:dyDescent="0.25">
      <c r="A4132" s="76"/>
      <c r="B4132" s="95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x14ac:dyDescent="0.25">
      <c r="A4133" s="76"/>
      <c r="B4133" s="95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x14ac:dyDescent="0.25">
      <c r="A4134" s="76"/>
      <c r="B4134" s="95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x14ac:dyDescent="0.25">
      <c r="A4135" s="76"/>
      <c r="B4135" s="95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x14ac:dyDescent="0.25">
      <c r="A4136" s="76"/>
      <c r="B4136" s="95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x14ac:dyDescent="0.25">
      <c r="A4137" s="76"/>
      <c r="B4137" s="95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x14ac:dyDescent="0.25">
      <c r="A4138" s="76"/>
      <c r="B4138" s="95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x14ac:dyDescent="0.25">
      <c r="A4139" s="76"/>
      <c r="B4139" s="95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x14ac:dyDescent="0.25">
      <c r="A4140" s="76"/>
      <c r="B4140" s="95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x14ac:dyDescent="0.25">
      <c r="A4141" s="76"/>
      <c r="B4141" s="95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x14ac:dyDescent="0.25">
      <c r="A4142" s="76"/>
      <c r="B4142" s="95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x14ac:dyDescent="0.25">
      <c r="A4143" s="76"/>
      <c r="B4143" s="95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x14ac:dyDescent="0.25">
      <c r="A4144" s="76"/>
      <c r="B4144" s="95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x14ac:dyDescent="0.25">
      <c r="A4145" s="76"/>
      <c r="B4145" s="95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x14ac:dyDescent="0.25">
      <c r="A4146" s="76"/>
      <c r="B4146" s="95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x14ac:dyDescent="0.25">
      <c r="A4147" s="76"/>
      <c r="B4147" s="95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x14ac:dyDescent="0.25">
      <c r="A4148" s="76"/>
      <c r="B4148" s="95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x14ac:dyDescent="0.25">
      <c r="A4149" s="76"/>
      <c r="B4149" s="95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x14ac:dyDescent="0.25">
      <c r="A4150" s="76"/>
      <c r="B4150" s="95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x14ac:dyDescent="0.25">
      <c r="A4151" s="76"/>
      <c r="B4151" s="95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x14ac:dyDescent="0.25">
      <c r="A4152" s="76"/>
      <c r="B4152" s="95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x14ac:dyDescent="0.25">
      <c r="A4153" s="76"/>
      <c r="B4153" s="95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x14ac:dyDescent="0.25">
      <c r="A4154" s="76"/>
      <c r="B4154" s="95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x14ac:dyDescent="0.25">
      <c r="A4155" s="76"/>
      <c r="B4155" s="95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x14ac:dyDescent="0.25">
      <c r="A4156" s="76"/>
      <c r="B4156" s="95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x14ac:dyDescent="0.25">
      <c r="A4157" s="76"/>
      <c r="B4157" s="95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x14ac:dyDescent="0.25">
      <c r="A4158" s="76"/>
      <c r="B4158" s="95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x14ac:dyDescent="0.25">
      <c r="A4159" s="76"/>
      <c r="B4159" s="95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x14ac:dyDescent="0.25">
      <c r="A4160" s="76"/>
      <c r="B4160" s="95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x14ac:dyDescent="0.25">
      <c r="A4161" s="76"/>
      <c r="B4161" s="95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x14ac:dyDescent="0.25">
      <c r="A4162" s="76"/>
      <c r="B4162" s="95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x14ac:dyDescent="0.25">
      <c r="A4163" s="76"/>
      <c r="B4163" s="95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x14ac:dyDescent="0.25">
      <c r="A4164" s="76"/>
      <c r="B4164" s="95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x14ac:dyDescent="0.25">
      <c r="A4165" s="76"/>
      <c r="B4165" s="95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x14ac:dyDescent="0.25">
      <c r="A4166" s="76"/>
      <c r="B4166" s="95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x14ac:dyDescent="0.25">
      <c r="A4167" s="76"/>
      <c r="B4167" s="95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x14ac:dyDescent="0.25">
      <c r="A4168" s="76"/>
      <c r="B4168" s="95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x14ac:dyDescent="0.25">
      <c r="A4169" s="76"/>
      <c r="B4169" s="95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x14ac:dyDescent="0.25">
      <c r="A4170" s="76"/>
      <c r="B4170" s="95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x14ac:dyDescent="0.25">
      <c r="A4171" s="76"/>
      <c r="B4171" s="95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x14ac:dyDescent="0.25">
      <c r="A4172" s="76"/>
      <c r="B4172" s="95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x14ac:dyDescent="0.25">
      <c r="A4173" s="76"/>
      <c r="B4173" s="95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x14ac:dyDescent="0.25">
      <c r="A4174" s="76"/>
      <c r="B4174" s="95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x14ac:dyDescent="0.25">
      <c r="A4175" s="76"/>
      <c r="B4175" s="95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x14ac:dyDescent="0.25">
      <c r="A4176" s="76"/>
      <c r="B4176" s="95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x14ac:dyDescent="0.25">
      <c r="A4177" s="76"/>
      <c r="B4177" s="95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x14ac:dyDescent="0.25">
      <c r="A4178" s="76"/>
      <c r="B4178" s="95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x14ac:dyDescent="0.25">
      <c r="A4179" s="76"/>
      <c r="B4179" s="95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x14ac:dyDescent="0.25">
      <c r="A4180" s="76"/>
      <c r="B4180" s="95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x14ac:dyDescent="0.25">
      <c r="A4181" s="76"/>
      <c r="B4181" s="95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x14ac:dyDescent="0.25">
      <c r="A4182" s="76"/>
      <c r="B4182" s="95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x14ac:dyDescent="0.25">
      <c r="A4183" s="76"/>
      <c r="B4183" s="95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x14ac:dyDescent="0.25">
      <c r="A4184" s="76"/>
      <c r="B4184" s="95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x14ac:dyDescent="0.25">
      <c r="A4185" s="76"/>
      <c r="B4185" s="95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x14ac:dyDescent="0.25">
      <c r="A4186" s="76"/>
      <c r="B4186" s="95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x14ac:dyDescent="0.25">
      <c r="A4187" s="76"/>
      <c r="B4187" s="95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x14ac:dyDescent="0.25">
      <c r="A4188" s="76"/>
      <c r="B4188" s="95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x14ac:dyDescent="0.25">
      <c r="A4189" s="76"/>
      <c r="B4189" s="95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x14ac:dyDescent="0.25">
      <c r="A4190" s="76"/>
      <c r="B4190" s="95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x14ac:dyDescent="0.25">
      <c r="A4191" s="76"/>
      <c r="B4191" s="95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x14ac:dyDescent="0.25">
      <c r="A4192" s="76"/>
      <c r="B4192" s="95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x14ac:dyDescent="0.25">
      <c r="A4193" s="76"/>
      <c r="B4193" s="95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x14ac:dyDescent="0.25">
      <c r="A4194" s="76"/>
      <c r="B4194" s="95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x14ac:dyDescent="0.25">
      <c r="A4195" s="76"/>
      <c r="B4195" s="95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x14ac:dyDescent="0.25">
      <c r="A4196" s="76"/>
      <c r="B4196" s="95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x14ac:dyDescent="0.25">
      <c r="A4197" s="76"/>
      <c r="B4197" s="95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x14ac:dyDescent="0.25">
      <c r="A4198" s="76"/>
      <c r="B4198" s="95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x14ac:dyDescent="0.25">
      <c r="A4199" s="76"/>
      <c r="B4199" s="95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x14ac:dyDescent="0.25">
      <c r="A4200" s="76"/>
      <c r="B4200" s="95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x14ac:dyDescent="0.25">
      <c r="A4201" s="76"/>
      <c r="B4201" s="95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x14ac:dyDescent="0.25">
      <c r="A4202" s="76"/>
      <c r="B4202" s="95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x14ac:dyDescent="0.25">
      <c r="A4203" s="76"/>
      <c r="B4203" s="95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x14ac:dyDescent="0.25">
      <c r="A4204" s="76"/>
      <c r="B4204" s="95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x14ac:dyDescent="0.25">
      <c r="A4205" s="76"/>
      <c r="B4205" s="95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x14ac:dyDescent="0.25">
      <c r="A4206" s="76"/>
      <c r="B4206" s="95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x14ac:dyDescent="0.25">
      <c r="A4207" s="76"/>
      <c r="B4207" s="95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x14ac:dyDescent="0.25">
      <c r="A4208" s="76"/>
      <c r="B4208" s="95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x14ac:dyDescent="0.25">
      <c r="A4209" s="76"/>
      <c r="B4209" s="95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x14ac:dyDescent="0.25">
      <c r="A4210" s="76"/>
      <c r="B4210" s="95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x14ac:dyDescent="0.25">
      <c r="A4211" s="76"/>
      <c r="B4211" s="95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x14ac:dyDescent="0.25">
      <c r="A4212" s="76"/>
      <c r="B4212" s="95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x14ac:dyDescent="0.25">
      <c r="A4213" s="76"/>
      <c r="B4213" s="95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x14ac:dyDescent="0.25">
      <c r="A4214" s="76"/>
      <c r="B4214" s="95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x14ac:dyDescent="0.25">
      <c r="A4215" s="76"/>
      <c r="B4215" s="95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x14ac:dyDescent="0.25">
      <c r="A4216" s="76"/>
      <c r="B4216" s="95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x14ac:dyDescent="0.25">
      <c r="A4217" s="76"/>
      <c r="B4217" s="95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x14ac:dyDescent="0.25">
      <c r="A4218" s="76"/>
      <c r="B4218" s="95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x14ac:dyDescent="0.25">
      <c r="A4219" s="76"/>
      <c r="B4219" s="95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x14ac:dyDescent="0.25">
      <c r="A4220" s="76"/>
      <c r="B4220" s="95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x14ac:dyDescent="0.25">
      <c r="A4221" s="76"/>
      <c r="B4221" s="95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x14ac:dyDescent="0.25">
      <c r="A4222" s="76"/>
      <c r="B4222" s="95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x14ac:dyDescent="0.25">
      <c r="A4223" s="76"/>
      <c r="B4223" s="95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x14ac:dyDescent="0.25">
      <c r="A4224" s="76"/>
      <c r="B4224" s="95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x14ac:dyDescent="0.25">
      <c r="A4225" s="76"/>
      <c r="B4225" s="95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x14ac:dyDescent="0.25">
      <c r="A4226" s="76"/>
      <c r="B4226" s="95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x14ac:dyDescent="0.25">
      <c r="A4227" s="76"/>
      <c r="B4227" s="95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x14ac:dyDescent="0.25">
      <c r="A4228" s="76"/>
      <c r="B4228" s="95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x14ac:dyDescent="0.25">
      <c r="A4229" s="76"/>
      <c r="B4229" s="95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x14ac:dyDescent="0.25">
      <c r="A4230" s="76"/>
      <c r="B4230" s="95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x14ac:dyDescent="0.25">
      <c r="A4231" s="76"/>
      <c r="B4231" s="95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x14ac:dyDescent="0.25">
      <c r="A4232" s="76"/>
      <c r="B4232" s="95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x14ac:dyDescent="0.25">
      <c r="A4233" s="76"/>
      <c r="B4233" s="95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x14ac:dyDescent="0.25">
      <c r="A4234" s="76"/>
      <c r="B4234" s="95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x14ac:dyDescent="0.25">
      <c r="A4235" s="76"/>
      <c r="B4235" s="95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x14ac:dyDescent="0.25">
      <c r="A4236" s="76"/>
      <c r="B4236" s="95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x14ac:dyDescent="0.25">
      <c r="A4237" s="76"/>
      <c r="B4237" s="95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x14ac:dyDescent="0.25">
      <c r="A4238" s="76"/>
      <c r="B4238" s="95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x14ac:dyDescent="0.25">
      <c r="A4239" s="76"/>
      <c r="B4239" s="95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x14ac:dyDescent="0.25">
      <c r="A4240" s="76"/>
      <c r="B4240" s="95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x14ac:dyDescent="0.25">
      <c r="A4241" s="76"/>
      <c r="B4241" s="95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x14ac:dyDescent="0.25">
      <c r="A4242" s="76"/>
      <c r="B4242" s="95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x14ac:dyDescent="0.25">
      <c r="A4243" s="76"/>
      <c r="B4243" s="95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x14ac:dyDescent="0.25">
      <c r="A4244" s="76"/>
      <c r="B4244" s="95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x14ac:dyDescent="0.25">
      <c r="A4245" s="76"/>
      <c r="B4245" s="95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x14ac:dyDescent="0.25">
      <c r="A4246" s="76"/>
      <c r="B4246" s="95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x14ac:dyDescent="0.25">
      <c r="A4247" s="76"/>
      <c r="B4247" s="95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x14ac:dyDescent="0.25">
      <c r="A4248" s="76"/>
      <c r="B4248" s="95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x14ac:dyDescent="0.25">
      <c r="A4249" s="76"/>
      <c r="B4249" s="95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x14ac:dyDescent="0.25">
      <c r="A4250" s="76"/>
      <c r="B4250" s="95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x14ac:dyDescent="0.25">
      <c r="A4251" s="76"/>
      <c r="B4251" s="95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x14ac:dyDescent="0.25">
      <c r="A4252" s="76"/>
      <c r="B4252" s="95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x14ac:dyDescent="0.25">
      <c r="A4253" s="76"/>
      <c r="B4253" s="95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x14ac:dyDescent="0.25">
      <c r="A4254" s="76"/>
      <c r="B4254" s="95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x14ac:dyDescent="0.25">
      <c r="A4255" s="76"/>
      <c r="B4255" s="95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x14ac:dyDescent="0.25">
      <c r="A4256" s="76"/>
      <c r="B4256" s="95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x14ac:dyDescent="0.25">
      <c r="A4257" s="76"/>
      <c r="B4257" s="95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x14ac:dyDescent="0.25">
      <c r="A4258" s="76"/>
      <c r="B4258" s="95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x14ac:dyDescent="0.25">
      <c r="A4259" s="76"/>
      <c r="B4259" s="95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x14ac:dyDescent="0.25">
      <c r="A4260" s="76"/>
      <c r="B4260" s="95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x14ac:dyDescent="0.25">
      <c r="A4261" s="76"/>
      <c r="B4261" s="95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x14ac:dyDescent="0.25">
      <c r="A4262" s="76"/>
      <c r="B4262" s="95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x14ac:dyDescent="0.25">
      <c r="A4263" s="76"/>
      <c r="B4263" s="95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x14ac:dyDescent="0.25">
      <c r="A4264" s="76"/>
      <c r="B4264" s="95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x14ac:dyDescent="0.25">
      <c r="A4265" s="76"/>
      <c r="B4265" s="95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x14ac:dyDescent="0.25">
      <c r="A4266" s="76"/>
      <c r="B4266" s="95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x14ac:dyDescent="0.25">
      <c r="A4267" s="76"/>
      <c r="B4267" s="95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x14ac:dyDescent="0.25">
      <c r="A4268" s="76"/>
      <c r="B4268" s="95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x14ac:dyDescent="0.25">
      <c r="A4269" s="76"/>
      <c r="B4269" s="95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x14ac:dyDescent="0.25">
      <c r="A4270" s="76"/>
      <c r="B4270" s="95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x14ac:dyDescent="0.25">
      <c r="A4271" s="76"/>
      <c r="B4271" s="95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x14ac:dyDescent="0.25">
      <c r="A4272" s="76"/>
      <c r="B4272" s="95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x14ac:dyDescent="0.25">
      <c r="A4273" s="76"/>
      <c r="B4273" s="95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x14ac:dyDescent="0.25">
      <c r="A4274" s="76"/>
      <c r="B4274" s="95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x14ac:dyDescent="0.25">
      <c r="A4275" s="76"/>
      <c r="B4275" s="95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x14ac:dyDescent="0.25">
      <c r="A4276" s="76"/>
      <c r="B4276" s="95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x14ac:dyDescent="0.25">
      <c r="A4277" s="76"/>
      <c r="B4277" s="95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x14ac:dyDescent="0.25">
      <c r="A4278" s="76"/>
      <c r="B4278" s="95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x14ac:dyDescent="0.25">
      <c r="A4279" s="76"/>
      <c r="B4279" s="95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x14ac:dyDescent="0.25">
      <c r="A4280" s="76"/>
      <c r="B4280" s="95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x14ac:dyDescent="0.25">
      <c r="A4281" s="76"/>
      <c r="B4281" s="95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x14ac:dyDescent="0.25">
      <c r="A4282" s="76"/>
      <c r="B4282" s="95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x14ac:dyDescent="0.25">
      <c r="A4283" s="76"/>
      <c r="B4283" s="95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x14ac:dyDescent="0.25">
      <c r="A4284" s="76"/>
      <c r="B4284" s="95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x14ac:dyDescent="0.25">
      <c r="A4285" s="76"/>
      <c r="B4285" s="95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x14ac:dyDescent="0.25">
      <c r="A4286" s="76"/>
      <c r="B4286" s="95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x14ac:dyDescent="0.25">
      <c r="A4287" s="76"/>
      <c r="B4287" s="95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x14ac:dyDescent="0.25">
      <c r="A4288" s="76"/>
      <c r="B4288" s="95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x14ac:dyDescent="0.25">
      <c r="A4289" s="76"/>
      <c r="B4289" s="95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x14ac:dyDescent="0.25">
      <c r="A4290" s="76"/>
      <c r="B4290" s="95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x14ac:dyDescent="0.25">
      <c r="A4291" s="76"/>
      <c r="B4291" s="95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x14ac:dyDescent="0.25">
      <c r="A4292" s="76"/>
      <c r="B4292" s="95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x14ac:dyDescent="0.25">
      <c r="A4293" s="76"/>
      <c r="B4293" s="95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x14ac:dyDescent="0.25">
      <c r="A4294" s="76"/>
      <c r="B4294" s="95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x14ac:dyDescent="0.25">
      <c r="A4295" s="76"/>
      <c r="B4295" s="95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x14ac:dyDescent="0.25">
      <c r="A4296" s="76"/>
      <c r="B4296" s="95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x14ac:dyDescent="0.25">
      <c r="A4297" s="76"/>
      <c r="B4297" s="95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x14ac:dyDescent="0.25">
      <c r="A4298" s="76"/>
      <c r="B4298" s="95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x14ac:dyDescent="0.25">
      <c r="A4299" s="76"/>
      <c r="B4299" s="95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x14ac:dyDescent="0.25">
      <c r="A4300" s="76"/>
      <c r="B4300" s="95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x14ac:dyDescent="0.25">
      <c r="A4301" s="76"/>
      <c r="B4301" s="95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x14ac:dyDescent="0.25">
      <c r="A4302" s="76"/>
      <c r="B4302" s="95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x14ac:dyDescent="0.25">
      <c r="A4303" s="76"/>
      <c r="B4303" s="95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x14ac:dyDescent="0.25">
      <c r="A4304" s="76"/>
      <c r="B4304" s="95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x14ac:dyDescent="0.25">
      <c r="A4305" s="76"/>
      <c r="B4305" s="95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x14ac:dyDescent="0.25">
      <c r="A4306" s="76"/>
      <c r="B4306" s="95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x14ac:dyDescent="0.25">
      <c r="A4307" s="76"/>
      <c r="B4307" s="95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x14ac:dyDescent="0.25">
      <c r="A4308" s="76"/>
      <c r="B4308" s="95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x14ac:dyDescent="0.25">
      <c r="A4309" s="76"/>
      <c r="B4309" s="95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x14ac:dyDescent="0.25">
      <c r="A4310" s="76"/>
      <c r="B4310" s="95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x14ac:dyDescent="0.25">
      <c r="A4311" s="76"/>
      <c r="B4311" s="95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x14ac:dyDescent="0.25">
      <c r="A4312" s="76"/>
      <c r="B4312" s="95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x14ac:dyDescent="0.25">
      <c r="A4313" s="76"/>
      <c r="B4313" s="95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x14ac:dyDescent="0.25">
      <c r="A4314" s="76"/>
      <c r="B4314" s="95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x14ac:dyDescent="0.25">
      <c r="A4315" s="76"/>
      <c r="B4315" s="95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x14ac:dyDescent="0.25">
      <c r="A4316" s="76"/>
      <c r="B4316" s="95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x14ac:dyDescent="0.25">
      <c r="A4317" s="76"/>
      <c r="B4317" s="95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x14ac:dyDescent="0.25">
      <c r="A4318" s="76"/>
      <c r="B4318" s="95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x14ac:dyDescent="0.25">
      <c r="A4319" s="76"/>
      <c r="B4319" s="95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x14ac:dyDescent="0.25">
      <c r="A4320" s="76"/>
      <c r="B4320" s="95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x14ac:dyDescent="0.25">
      <c r="A4321" s="76"/>
      <c r="B4321" s="95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x14ac:dyDescent="0.25">
      <c r="A4322" s="76"/>
      <c r="B4322" s="95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x14ac:dyDescent="0.25">
      <c r="A4323" s="76"/>
      <c r="B4323" s="95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x14ac:dyDescent="0.25">
      <c r="A4324" s="76"/>
      <c r="B4324" s="95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x14ac:dyDescent="0.25">
      <c r="A4325" s="76"/>
      <c r="B4325" s="95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x14ac:dyDescent="0.25">
      <c r="A4326" s="76"/>
      <c r="B4326" s="95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x14ac:dyDescent="0.25">
      <c r="A4327" s="76"/>
      <c r="B4327" s="95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x14ac:dyDescent="0.25">
      <c r="A4328" s="76"/>
      <c r="B4328" s="95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x14ac:dyDescent="0.25">
      <c r="A4329" s="76"/>
      <c r="B4329" s="95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x14ac:dyDescent="0.25">
      <c r="A4330" s="76"/>
      <c r="B4330" s="95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x14ac:dyDescent="0.25">
      <c r="A4331" s="76"/>
      <c r="B4331" s="95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x14ac:dyDescent="0.25">
      <c r="A4332" s="76"/>
      <c r="B4332" s="95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x14ac:dyDescent="0.25">
      <c r="A4333" s="76"/>
      <c r="B4333" s="95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x14ac:dyDescent="0.25">
      <c r="A4334" s="76"/>
      <c r="B4334" s="95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x14ac:dyDescent="0.25">
      <c r="A4335" s="76"/>
      <c r="B4335" s="95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x14ac:dyDescent="0.25">
      <c r="A4336" s="76"/>
      <c r="B4336" s="95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x14ac:dyDescent="0.25">
      <c r="A4337" s="76"/>
      <c r="B4337" s="95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x14ac:dyDescent="0.25">
      <c r="A4338" s="76"/>
      <c r="B4338" s="95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x14ac:dyDescent="0.25">
      <c r="A4339" s="76"/>
      <c r="B4339" s="95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x14ac:dyDescent="0.25">
      <c r="A4340" s="76"/>
      <c r="B4340" s="95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x14ac:dyDescent="0.25">
      <c r="A4341" s="76"/>
      <c r="B4341" s="95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x14ac:dyDescent="0.25">
      <c r="A4342" s="76"/>
      <c r="B4342" s="95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x14ac:dyDescent="0.25">
      <c r="A4343" s="76"/>
      <c r="B4343" s="95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x14ac:dyDescent="0.25">
      <c r="A4344" s="76"/>
      <c r="B4344" s="95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x14ac:dyDescent="0.25">
      <c r="A4345" s="76"/>
      <c r="B4345" s="95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x14ac:dyDescent="0.25">
      <c r="A4346" s="76"/>
      <c r="B4346" s="95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x14ac:dyDescent="0.25">
      <c r="A4347" s="76"/>
      <c r="B4347" s="95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x14ac:dyDescent="0.25">
      <c r="A4348" s="76"/>
      <c r="B4348" s="95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x14ac:dyDescent="0.25">
      <c r="A4349" s="76"/>
      <c r="B4349" s="95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x14ac:dyDescent="0.25">
      <c r="A4350" s="76"/>
      <c r="B4350" s="95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x14ac:dyDescent="0.25">
      <c r="A4351" s="76"/>
      <c r="B4351" s="95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x14ac:dyDescent="0.25">
      <c r="A4352" s="76"/>
      <c r="B4352" s="95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x14ac:dyDescent="0.25">
      <c r="A4353" s="76"/>
      <c r="B4353" s="95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x14ac:dyDescent="0.25">
      <c r="A4354" s="76"/>
      <c r="B4354" s="95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x14ac:dyDescent="0.25">
      <c r="A4355" s="76"/>
      <c r="B4355" s="95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x14ac:dyDescent="0.25">
      <c r="A4356" s="76"/>
      <c r="B4356" s="95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x14ac:dyDescent="0.25">
      <c r="A4357" s="76"/>
      <c r="B4357" s="95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x14ac:dyDescent="0.25">
      <c r="A4358" s="76"/>
      <c r="B4358" s="95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x14ac:dyDescent="0.25">
      <c r="A4359" s="76"/>
      <c r="B4359" s="95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x14ac:dyDescent="0.25">
      <c r="A4360" s="76"/>
      <c r="B4360" s="95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x14ac:dyDescent="0.25">
      <c r="A4361" s="76"/>
      <c r="B4361" s="95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x14ac:dyDescent="0.25">
      <c r="A4362" s="76"/>
      <c r="B4362" s="95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x14ac:dyDescent="0.25">
      <c r="A4363" s="76"/>
      <c r="B4363" s="95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x14ac:dyDescent="0.25">
      <c r="A4364" s="76"/>
      <c r="B4364" s="95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x14ac:dyDescent="0.25">
      <c r="A4365" s="76"/>
      <c r="B4365" s="95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x14ac:dyDescent="0.25">
      <c r="A4366" s="76"/>
      <c r="B4366" s="95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x14ac:dyDescent="0.25">
      <c r="A4367" s="76"/>
      <c r="B4367" s="95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x14ac:dyDescent="0.25">
      <c r="A4368" s="76"/>
      <c r="B4368" s="95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x14ac:dyDescent="0.25">
      <c r="A4369" s="76"/>
      <c r="B4369" s="95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x14ac:dyDescent="0.25">
      <c r="A4370" s="76"/>
      <c r="B4370" s="95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x14ac:dyDescent="0.25">
      <c r="A4371" s="76"/>
      <c r="B4371" s="95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x14ac:dyDescent="0.25">
      <c r="A4372" s="76"/>
      <c r="B4372" s="95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x14ac:dyDescent="0.25">
      <c r="A4373" s="76"/>
      <c r="B4373" s="95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x14ac:dyDescent="0.25">
      <c r="A4374" s="76"/>
      <c r="B4374" s="95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x14ac:dyDescent="0.25">
      <c r="A4375" s="76"/>
      <c r="B4375" s="95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x14ac:dyDescent="0.25">
      <c r="A4376" s="76"/>
      <c r="B4376" s="95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x14ac:dyDescent="0.25">
      <c r="A4377" s="76"/>
      <c r="B4377" s="95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x14ac:dyDescent="0.25">
      <c r="A4378" s="76"/>
      <c r="B4378" s="95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x14ac:dyDescent="0.25">
      <c r="A4379" s="76"/>
      <c r="B4379" s="95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x14ac:dyDescent="0.25">
      <c r="A4380" s="76"/>
      <c r="B4380" s="95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x14ac:dyDescent="0.25">
      <c r="A4381" s="76"/>
      <c r="B4381" s="95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x14ac:dyDescent="0.25">
      <c r="A4382" s="76"/>
      <c r="B4382" s="95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x14ac:dyDescent="0.25">
      <c r="A4383" s="76"/>
      <c r="B4383" s="95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x14ac:dyDescent="0.25">
      <c r="A4384" s="76"/>
      <c r="B4384" s="95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x14ac:dyDescent="0.25">
      <c r="A4385" s="76"/>
      <c r="B4385" s="95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x14ac:dyDescent="0.25">
      <c r="A4386" s="76"/>
      <c r="B4386" s="95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x14ac:dyDescent="0.25">
      <c r="A4387" s="76"/>
      <c r="B4387" s="95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x14ac:dyDescent="0.25">
      <c r="A4388" s="76"/>
      <c r="B4388" s="95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x14ac:dyDescent="0.25">
      <c r="A4389" s="76"/>
      <c r="B4389" s="95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x14ac:dyDescent="0.25">
      <c r="A4390" s="76"/>
      <c r="B4390" s="95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x14ac:dyDescent="0.25">
      <c r="A4391" s="76"/>
      <c r="B4391" s="95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x14ac:dyDescent="0.25">
      <c r="A4392" s="76"/>
      <c r="B4392" s="95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x14ac:dyDescent="0.25">
      <c r="A4393" s="76"/>
      <c r="B4393" s="95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x14ac:dyDescent="0.25">
      <c r="A4394" s="76"/>
      <c r="B4394" s="95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x14ac:dyDescent="0.25">
      <c r="A4395" s="76"/>
      <c r="B4395" s="95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x14ac:dyDescent="0.25">
      <c r="A4396" s="76"/>
      <c r="B4396" s="95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x14ac:dyDescent="0.25">
      <c r="A4397" s="76"/>
      <c r="B4397" s="95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x14ac:dyDescent="0.25">
      <c r="A4398" s="76"/>
      <c r="B4398" s="95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x14ac:dyDescent="0.25">
      <c r="A4399" s="76"/>
      <c r="B4399" s="95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x14ac:dyDescent="0.25">
      <c r="A4400" s="76"/>
      <c r="B4400" s="95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x14ac:dyDescent="0.25">
      <c r="A4401" s="76"/>
      <c r="B4401" s="95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x14ac:dyDescent="0.25">
      <c r="A4402" s="76"/>
      <c r="B4402" s="95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x14ac:dyDescent="0.25">
      <c r="A4403" s="76"/>
      <c r="B4403" s="95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x14ac:dyDescent="0.25">
      <c r="A4404" s="76"/>
      <c r="B4404" s="95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x14ac:dyDescent="0.25">
      <c r="A4405" s="76"/>
      <c r="B4405" s="95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x14ac:dyDescent="0.25">
      <c r="A4406" s="76"/>
      <c r="B4406" s="95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x14ac:dyDescent="0.25">
      <c r="A4407" s="76"/>
      <c r="B4407" s="95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x14ac:dyDescent="0.25">
      <c r="A4408" s="76"/>
      <c r="B4408" s="95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x14ac:dyDescent="0.25">
      <c r="A4409" s="76"/>
      <c r="B4409" s="95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x14ac:dyDescent="0.25">
      <c r="A4410" s="76"/>
      <c r="B4410" s="95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x14ac:dyDescent="0.25">
      <c r="A4411" s="76"/>
      <c r="B4411" s="95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x14ac:dyDescent="0.25">
      <c r="A4412" s="76"/>
      <c r="B4412" s="95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x14ac:dyDescent="0.25">
      <c r="A4413" s="76"/>
      <c r="B4413" s="95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x14ac:dyDescent="0.25">
      <c r="A4414" s="76"/>
      <c r="B4414" s="95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x14ac:dyDescent="0.25">
      <c r="A4415" s="76"/>
      <c r="B4415" s="95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x14ac:dyDescent="0.25">
      <c r="A4416" s="76"/>
      <c r="B4416" s="95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x14ac:dyDescent="0.25">
      <c r="A4417" s="76"/>
      <c r="B4417" s="95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x14ac:dyDescent="0.25">
      <c r="A4418" s="76"/>
      <c r="B4418" s="95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x14ac:dyDescent="0.25">
      <c r="A4419" s="76"/>
      <c r="B4419" s="95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x14ac:dyDescent="0.25">
      <c r="A4420" s="76"/>
      <c r="B4420" s="95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x14ac:dyDescent="0.25">
      <c r="A4421" s="76"/>
      <c r="B4421" s="95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x14ac:dyDescent="0.25">
      <c r="A4422" s="76"/>
      <c r="B4422" s="95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x14ac:dyDescent="0.25">
      <c r="A4423" s="76"/>
      <c r="B4423" s="95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x14ac:dyDescent="0.25">
      <c r="A4424" s="76"/>
      <c r="B4424" s="95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x14ac:dyDescent="0.25">
      <c r="A4425" s="76"/>
      <c r="B4425" s="95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x14ac:dyDescent="0.25">
      <c r="A4426" s="76"/>
      <c r="B4426" s="95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x14ac:dyDescent="0.25">
      <c r="A4427" s="76"/>
      <c r="B4427" s="95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x14ac:dyDescent="0.25">
      <c r="A4428" s="76"/>
      <c r="B4428" s="95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x14ac:dyDescent="0.25">
      <c r="A4429" s="76"/>
      <c r="B4429" s="95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x14ac:dyDescent="0.25">
      <c r="A4430" s="76"/>
      <c r="B4430" s="95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x14ac:dyDescent="0.25">
      <c r="A4431" s="76"/>
      <c r="B4431" s="95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x14ac:dyDescent="0.25">
      <c r="A4432" s="76"/>
      <c r="B4432" s="95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x14ac:dyDescent="0.25">
      <c r="A4433" s="76"/>
      <c r="B4433" s="95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x14ac:dyDescent="0.25">
      <c r="A4434" s="76"/>
      <c r="B4434" s="95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x14ac:dyDescent="0.25">
      <c r="A4435" s="76"/>
      <c r="B4435" s="95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x14ac:dyDescent="0.25">
      <c r="A4436" s="76"/>
      <c r="B4436" s="95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x14ac:dyDescent="0.25">
      <c r="A4437" s="76"/>
      <c r="B4437" s="95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x14ac:dyDescent="0.25">
      <c r="A4438" s="76"/>
      <c r="B4438" s="95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x14ac:dyDescent="0.25">
      <c r="A4439" s="76"/>
      <c r="B4439" s="95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x14ac:dyDescent="0.25">
      <c r="A4440" s="76"/>
      <c r="B4440" s="95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x14ac:dyDescent="0.25">
      <c r="A4441" s="76"/>
      <c r="B4441" s="95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x14ac:dyDescent="0.25">
      <c r="A4442" s="76"/>
      <c r="B4442" s="95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x14ac:dyDescent="0.25">
      <c r="A4443" s="76"/>
      <c r="B4443" s="95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x14ac:dyDescent="0.25">
      <c r="A4444" s="76"/>
      <c r="B4444" s="95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x14ac:dyDescent="0.25">
      <c r="A4445" s="76"/>
      <c r="B4445" s="95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x14ac:dyDescent="0.25">
      <c r="A4446" s="76"/>
      <c r="B4446" s="95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x14ac:dyDescent="0.25">
      <c r="A4447" s="76"/>
      <c r="B4447" s="95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x14ac:dyDescent="0.25">
      <c r="A4448" s="76"/>
      <c r="B4448" s="95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x14ac:dyDescent="0.25">
      <c r="A4449" s="76"/>
      <c r="B4449" s="95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x14ac:dyDescent="0.25">
      <c r="A4450" s="76"/>
      <c r="B4450" s="95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x14ac:dyDescent="0.25">
      <c r="A4451" s="76"/>
      <c r="B4451" s="95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x14ac:dyDescent="0.25">
      <c r="A4452" s="76"/>
      <c r="B4452" s="95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x14ac:dyDescent="0.25">
      <c r="A4453" s="76"/>
      <c r="B4453" s="95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x14ac:dyDescent="0.25">
      <c r="A4454" s="76"/>
      <c r="B4454" s="95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x14ac:dyDescent="0.25">
      <c r="A4455" s="76"/>
      <c r="B4455" s="95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x14ac:dyDescent="0.25">
      <c r="A4456" s="76"/>
      <c r="B4456" s="95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x14ac:dyDescent="0.25">
      <c r="A4457" s="76"/>
      <c r="B4457" s="95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x14ac:dyDescent="0.25">
      <c r="A4458" s="76"/>
      <c r="B4458" s="95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x14ac:dyDescent="0.25">
      <c r="A4459" s="76"/>
      <c r="B4459" s="95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x14ac:dyDescent="0.25">
      <c r="A4460" s="76"/>
      <c r="B4460" s="95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x14ac:dyDescent="0.25">
      <c r="A4461" s="76"/>
      <c r="B4461" s="95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x14ac:dyDescent="0.25">
      <c r="A4462" s="76"/>
      <c r="B4462" s="95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x14ac:dyDescent="0.25">
      <c r="A4463" s="76"/>
      <c r="B4463" s="95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x14ac:dyDescent="0.25">
      <c r="A4464" s="76"/>
      <c r="B4464" s="95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x14ac:dyDescent="0.25">
      <c r="A4465" s="76"/>
      <c r="B4465" s="95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x14ac:dyDescent="0.25">
      <c r="A4466" s="76"/>
      <c r="B4466" s="95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x14ac:dyDescent="0.25">
      <c r="A4467" s="76"/>
      <c r="B4467" s="95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x14ac:dyDescent="0.25">
      <c r="A4468" s="76"/>
      <c r="B4468" s="95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x14ac:dyDescent="0.25">
      <c r="A4469" s="76"/>
      <c r="B4469" s="95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x14ac:dyDescent="0.25">
      <c r="A4470" s="76"/>
      <c r="B4470" s="95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x14ac:dyDescent="0.25">
      <c r="A4471" s="76"/>
      <c r="B4471" s="95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x14ac:dyDescent="0.25">
      <c r="A4472" s="76"/>
      <c r="B4472" s="95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x14ac:dyDescent="0.25">
      <c r="A4473" s="76"/>
      <c r="B4473" s="95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x14ac:dyDescent="0.25">
      <c r="A4474" s="76"/>
      <c r="B4474" s="95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x14ac:dyDescent="0.25">
      <c r="A4475" s="76"/>
      <c r="B4475" s="95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x14ac:dyDescent="0.25">
      <c r="A4476" s="76"/>
      <c r="B4476" s="95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x14ac:dyDescent="0.25">
      <c r="A4477" s="76"/>
      <c r="B4477" s="95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x14ac:dyDescent="0.25">
      <c r="A4478" s="76"/>
      <c r="B4478" s="95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x14ac:dyDescent="0.25">
      <c r="A4479" s="76"/>
      <c r="B4479" s="95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x14ac:dyDescent="0.25">
      <c r="A4480" s="76"/>
      <c r="B4480" s="95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x14ac:dyDescent="0.25">
      <c r="A4481" s="76"/>
      <c r="B4481" s="95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x14ac:dyDescent="0.25">
      <c r="A4482" s="76"/>
      <c r="B4482" s="95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x14ac:dyDescent="0.25">
      <c r="A4483" s="76"/>
      <c r="B4483" s="95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x14ac:dyDescent="0.25">
      <c r="A4484" s="76"/>
      <c r="B4484" s="95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x14ac:dyDescent="0.25">
      <c r="A4485" s="76"/>
      <c r="B4485" s="95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x14ac:dyDescent="0.25">
      <c r="A4486" s="76"/>
      <c r="B4486" s="95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x14ac:dyDescent="0.25">
      <c r="A4487" s="76"/>
      <c r="B4487" s="95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x14ac:dyDescent="0.25">
      <c r="A4488" s="76"/>
      <c r="B4488" s="95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x14ac:dyDescent="0.25">
      <c r="A4489" s="76"/>
      <c r="B4489" s="95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x14ac:dyDescent="0.25">
      <c r="A4490" s="76"/>
      <c r="B4490" s="95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x14ac:dyDescent="0.25">
      <c r="A4491" s="76"/>
      <c r="B4491" s="95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x14ac:dyDescent="0.25">
      <c r="A4492" s="76"/>
      <c r="B4492" s="95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x14ac:dyDescent="0.25">
      <c r="A4493" s="76"/>
      <c r="B4493" s="95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x14ac:dyDescent="0.25">
      <c r="A4494" s="76"/>
      <c r="B4494" s="95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x14ac:dyDescent="0.25">
      <c r="A4495" s="76"/>
      <c r="B4495" s="95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x14ac:dyDescent="0.25">
      <c r="A4496" s="76"/>
      <c r="B4496" s="95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x14ac:dyDescent="0.25">
      <c r="A4497" s="76"/>
      <c r="B4497" s="95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x14ac:dyDescent="0.25">
      <c r="A4498" s="76"/>
      <c r="B4498" s="95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x14ac:dyDescent="0.25">
      <c r="A4499" s="76"/>
      <c r="B4499" s="95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x14ac:dyDescent="0.25">
      <c r="A4500" s="76"/>
      <c r="B4500" s="95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x14ac:dyDescent="0.25">
      <c r="A4501" s="76"/>
      <c r="B4501" s="95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x14ac:dyDescent="0.25">
      <c r="A4502" s="76"/>
      <c r="B4502" s="95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x14ac:dyDescent="0.25">
      <c r="A4503" s="76"/>
      <c r="B4503" s="95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x14ac:dyDescent="0.25">
      <c r="A4504" s="76"/>
      <c r="B4504" s="95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x14ac:dyDescent="0.25">
      <c r="A4505" s="76"/>
      <c r="B4505" s="95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x14ac:dyDescent="0.25">
      <c r="A4506" s="76"/>
      <c r="B4506" s="95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x14ac:dyDescent="0.25">
      <c r="A4507" s="76"/>
      <c r="B4507" s="95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x14ac:dyDescent="0.25">
      <c r="A4508" s="76"/>
      <c r="B4508" s="95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x14ac:dyDescent="0.25">
      <c r="A4509" s="76"/>
      <c r="B4509" s="95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x14ac:dyDescent="0.25">
      <c r="A4510" s="76"/>
      <c r="B4510" s="95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x14ac:dyDescent="0.25">
      <c r="A4511" s="76"/>
      <c r="B4511" s="95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x14ac:dyDescent="0.25">
      <c r="A4512" s="76"/>
      <c r="B4512" s="95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x14ac:dyDescent="0.25">
      <c r="A4513" s="76"/>
      <c r="B4513" s="95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x14ac:dyDescent="0.25">
      <c r="A4514" s="76"/>
      <c r="B4514" s="95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x14ac:dyDescent="0.25">
      <c r="A4515" s="76"/>
      <c r="B4515" s="95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x14ac:dyDescent="0.25">
      <c r="A4516" s="76"/>
      <c r="B4516" s="95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x14ac:dyDescent="0.25">
      <c r="A4517" s="76"/>
      <c r="B4517" s="95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x14ac:dyDescent="0.25">
      <c r="A4518" s="76"/>
      <c r="B4518" s="95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x14ac:dyDescent="0.25">
      <c r="A4519" s="76"/>
      <c r="B4519" s="95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x14ac:dyDescent="0.25">
      <c r="A4520" s="76"/>
      <c r="B4520" s="95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x14ac:dyDescent="0.25">
      <c r="A4521" s="76"/>
      <c r="B4521" s="95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x14ac:dyDescent="0.25">
      <c r="A4522" s="76"/>
      <c r="B4522" s="95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x14ac:dyDescent="0.25">
      <c r="A4523" s="76"/>
      <c r="B4523" s="95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x14ac:dyDescent="0.25">
      <c r="A4524" s="76"/>
      <c r="B4524" s="95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x14ac:dyDescent="0.25">
      <c r="A4525" s="76"/>
      <c r="B4525" s="95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x14ac:dyDescent="0.25">
      <c r="A4526" s="76"/>
      <c r="B4526" s="95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x14ac:dyDescent="0.25">
      <c r="A4527" s="76"/>
      <c r="B4527" s="95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x14ac:dyDescent="0.25">
      <c r="A4528" s="76"/>
      <c r="B4528" s="95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x14ac:dyDescent="0.25">
      <c r="A4529" s="76"/>
      <c r="B4529" s="95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x14ac:dyDescent="0.25">
      <c r="A4530" s="76"/>
      <c r="B4530" s="95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x14ac:dyDescent="0.25">
      <c r="A4531" s="76"/>
      <c r="B4531" s="95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x14ac:dyDescent="0.25">
      <c r="A4532" s="76"/>
      <c r="B4532" s="95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x14ac:dyDescent="0.25">
      <c r="A4533" s="76"/>
      <c r="B4533" s="95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x14ac:dyDescent="0.25">
      <c r="A4534" s="76"/>
      <c r="B4534" s="95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x14ac:dyDescent="0.25">
      <c r="A4535" s="76"/>
      <c r="B4535" s="95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x14ac:dyDescent="0.25">
      <c r="A4536" s="76"/>
      <c r="B4536" s="95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x14ac:dyDescent="0.25">
      <c r="A4537" s="76"/>
      <c r="B4537" s="95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x14ac:dyDescent="0.25">
      <c r="A4538" s="76"/>
      <c r="B4538" s="95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x14ac:dyDescent="0.25">
      <c r="A4539" s="76"/>
      <c r="B4539" s="95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x14ac:dyDescent="0.25">
      <c r="A4540" s="76"/>
      <c r="B4540" s="95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x14ac:dyDescent="0.25">
      <c r="A4541" s="76"/>
      <c r="B4541" s="95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x14ac:dyDescent="0.25">
      <c r="A4542" s="76"/>
      <c r="B4542" s="95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x14ac:dyDescent="0.25">
      <c r="A4543" s="76"/>
      <c r="B4543" s="95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x14ac:dyDescent="0.25">
      <c r="A4544" s="76"/>
      <c r="B4544" s="95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x14ac:dyDescent="0.25">
      <c r="A4545" s="76"/>
      <c r="B4545" s="95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x14ac:dyDescent="0.25">
      <c r="A4546" s="76"/>
      <c r="B4546" s="95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x14ac:dyDescent="0.25">
      <c r="A4547" s="76"/>
      <c r="B4547" s="95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x14ac:dyDescent="0.25">
      <c r="A4548" s="76"/>
      <c r="B4548" s="95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x14ac:dyDescent="0.25">
      <c r="A4549" s="76"/>
      <c r="B4549" s="95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x14ac:dyDescent="0.25">
      <c r="A4550" s="76"/>
      <c r="B4550" s="95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x14ac:dyDescent="0.25">
      <c r="A4551" s="76"/>
      <c r="B4551" s="95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x14ac:dyDescent="0.25">
      <c r="A4552" s="76"/>
      <c r="B4552" s="95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x14ac:dyDescent="0.25">
      <c r="A4553" s="76"/>
      <c r="B4553" s="95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x14ac:dyDescent="0.25">
      <c r="A4554" s="76"/>
      <c r="B4554" s="95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x14ac:dyDescent="0.25">
      <c r="A4555" s="76"/>
      <c r="B4555" s="95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x14ac:dyDescent="0.25">
      <c r="A4556" s="76"/>
      <c r="B4556" s="95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x14ac:dyDescent="0.25">
      <c r="A4557" s="76"/>
      <c r="B4557" s="95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x14ac:dyDescent="0.25">
      <c r="A4558" s="76"/>
      <c r="B4558" s="95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x14ac:dyDescent="0.25">
      <c r="A4559" s="76"/>
      <c r="B4559" s="95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x14ac:dyDescent="0.25">
      <c r="A4560" s="76"/>
      <c r="B4560" s="95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x14ac:dyDescent="0.25">
      <c r="A4561" s="76"/>
      <c r="B4561" s="95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x14ac:dyDescent="0.25">
      <c r="A4562" s="76"/>
      <c r="B4562" s="95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x14ac:dyDescent="0.25">
      <c r="A4563" s="76"/>
      <c r="B4563" s="95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x14ac:dyDescent="0.25">
      <c r="A4564" s="76"/>
      <c r="B4564" s="95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x14ac:dyDescent="0.25">
      <c r="A4565" s="76"/>
      <c r="B4565" s="95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x14ac:dyDescent="0.25">
      <c r="A4566" s="76"/>
      <c r="B4566" s="95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x14ac:dyDescent="0.25">
      <c r="A4567" s="76"/>
      <c r="B4567" s="95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x14ac:dyDescent="0.25">
      <c r="A4568" s="76"/>
      <c r="B4568" s="95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x14ac:dyDescent="0.25">
      <c r="A4569" s="76"/>
      <c r="B4569" s="95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x14ac:dyDescent="0.25">
      <c r="A4570" s="76"/>
      <c r="B4570" s="95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x14ac:dyDescent="0.25">
      <c r="A4571" s="76"/>
      <c r="B4571" s="95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x14ac:dyDescent="0.25">
      <c r="A4572" s="76"/>
      <c r="B4572" s="95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x14ac:dyDescent="0.25">
      <c r="A4573" s="76"/>
      <c r="B4573" s="95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x14ac:dyDescent="0.25">
      <c r="A4574" s="76"/>
      <c r="B4574" s="95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x14ac:dyDescent="0.25">
      <c r="A4575" s="76"/>
      <c r="B4575" s="95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x14ac:dyDescent="0.25">
      <c r="A4576" s="76"/>
      <c r="B4576" s="95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x14ac:dyDescent="0.25">
      <c r="A4577" s="76"/>
      <c r="B4577" s="95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x14ac:dyDescent="0.25">
      <c r="A4578" s="76"/>
      <c r="B4578" s="95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x14ac:dyDescent="0.25">
      <c r="A4579" s="76"/>
      <c r="B4579" s="95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x14ac:dyDescent="0.25">
      <c r="A4580" s="76"/>
      <c r="B4580" s="95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x14ac:dyDescent="0.25">
      <c r="A4581" s="76"/>
      <c r="B4581" s="95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x14ac:dyDescent="0.25">
      <c r="A4582" s="76"/>
      <c r="B4582" s="95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x14ac:dyDescent="0.25">
      <c r="A4583" s="76"/>
      <c r="B4583" s="95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x14ac:dyDescent="0.25">
      <c r="A4584" s="76"/>
      <c r="B4584" s="95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x14ac:dyDescent="0.25">
      <c r="A4585" s="76"/>
      <c r="B4585" s="95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x14ac:dyDescent="0.25">
      <c r="A4586" s="76"/>
      <c r="B4586" s="95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x14ac:dyDescent="0.25">
      <c r="A4587" s="76"/>
      <c r="B4587" s="95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x14ac:dyDescent="0.25">
      <c r="A4588" s="76"/>
      <c r="B4588" s="95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x14ac:dyDescent="0.25">
      <c r="A4589" s="76"/>
      <c r="B4589" s="95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x14ac:dyDescent="0.25">
      <c r="A4590" s="76"/>
      <c r="B4590" s="95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x14ac:dyDescent="0.25">
      <c r="A4591" s="76"/>
      <c r="B4591" s="95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x14ac:dyDescent="0.25">
      <c r="A4592" s="76"/>
      <c r="B4592" s="95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x14ac:dyDescent="0.25">
      <c r="A4593" s="76"/>
      <c r="B4593" s="95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x14ac:dyDescent="0.25">
      <c r="A4594" s="76"/>
      <c r="B4594" s="95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x14ac:dyDescent="0.25">
      <c r="A4595" s="76"/>
      <c r="B4595" s="95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x14ac:dyDescent="0.25">
      <c r="A4596" s="76"/>
      <c r="B4596" s="95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x14ac:dyDescent="0.25">
      <c r="A4597" s="76"/>
      <c r="B4597" s="95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x14ac:dyDescent="0.25">
      <c r="A4598" s="76"/>
      <c r="B4598" s="95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x14ac:dyDescent="0.25">
      <c r="A4599" s="76"/>
      <c r="B4599" s="95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x14ac:dyDescent="0.25">
      <c r="A4600" s="76"/>
      <c r="B4600" s="95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x14ac:dyDescent="0.25">
      <c r="A4601" s="76"/>
      <c r="B4601" s="95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x14ac:dyDescent="0.25">
      <c r="A4602" s="76"/>
      <c r="B4602" s="95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x14ac:dyDescent="0.25">
      <c r="A4603" s="76"/>
      <c r="B4603" s="95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x14ac:dyDescent="0.25">
      <c r="A4604" s="76"/>
      <c r="B4604" s="95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x14ac:dyDescent="0.25">
      <c r="A4605" s="76"/>
      <c r="B4605" s="95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x14ac:dyDescent="0.25">
      <c r="A4606" s="76"/>
      <c r="B4606" s="95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x14ac:dyDescent="0.25">
      <c r="A4607" s="76"/>
      <c r="B4607" s="95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x14ac:dyDescent="0.25">
      <c r="A4608" s="76"/>
      <c r="B4608" s="95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x14ac:dyDescent="0.25">
      <c r="A4609" s="76"/>
      <c r="B4609" s="95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x14ac:dyDescent="0.25">
      <c r="A4610" s="76"/>
      <c r="B4610" s="95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x14ac:dyDescent="0.25">
      <c r="A4611" s="76"/>
      <c r="B4611" s="95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x14ac:dyDescent="0.25">
      <c r="A4612" s="76"/>
      <c r="B4612" s="95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x14ac:dyDescent="0.25">
      <c r="A4613" s="76"/>
      <c r="B4613" s="95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x14ac:dyDescent="0.25">
      <c r="A4614" s="76"/>
      <c r="B4614" s="95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x14ac:dyDescent="0.25">
      <c r="A4615" s="76"/>
      <c r="B4615" s="95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x14ac:dyDescent="0.25">
      <c r="A4616" s="76"/>
      <c r="B4616" s="95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x14ac:dyDescent="0.25">
      <c r="A4617" s="76"/>
      <c r="B4617" s="95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x14ac:dyDescent="0.25">
      <c r="A4618" s="76"/>
      <c r="B4618" s="95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x14ac:dyDescent="0.25">
      <c r="A4619" s="76"/>
      <c r="B4619" s="95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x14ac:dyDescent="0.25">
      <c r="A4620" s="76"/>
      <c r="B4620" s="95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x14ac:dyDescent="0.25">
      <c r="A4621" s="76"/>
      <c r="B4621" s="95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x14ac:dyDescent="0.25">
      <c r="A4622" s="76"/>
      <c r="B4622" s="95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x14ac:dyDescent="0.25">
      <c r="A4623" s="76"/>
      <c r="B4623" s="95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x14ac:dyDescent="0.25">
      <c r="A4624" s="76"/>
      <c r="B4624" s="95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x14ac:dyDescent="0.25">
      <c r="A4625" s="76"/>
      <c r="B4625" s="95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x14ac:dyDescent="0.25">
      <c r="A4626" s="76"/>
      <c r="B4626" s="95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x14ac:dyDescent="0.25">
      <c r="A4627" s="76"/>
      <c r="B4627" s="95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x14ac:dyDescent="0.25">
      <c r="A4628" s="76"/>
      <c r="B4628" s="95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x14ac:dyDescent="0.25">
      <c r="A4629" s="76"/>
      <c r="B4629" s="95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x14ac:dyDescent="0.25">
      <c r="A4630" s="76"/>
      <c r="B4630" s="95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x14ac:dyDescent="0.25">
      <c r="A4631" s="76"/>
      <c r="B4631" s="95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x14ac:dyDescent="0.25">
      <c r="A4632" s="76"/>
      <c r="B4632" s="95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x14ac:dyDescent="0.25">
      <c r="A4633" s="76"/>
      <c r="B4633" s="95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x14ac:dyDescent="0.25">
      <c r="A4634" s="76"/>
      <c r="B4634" s="95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x14ac:dyDescent="0.25">
      <c r="A4635" s="76"/>
      <c r="B4635" s="95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x14ac:dyDescent="0.25">
      <c r="A4636" s="76"/>
      <c r="B4636" s="95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x14ac:dyDescent="0.25">
      <c r="A4637" s="76"/>
      <c r="B4637" s="95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x14ac:dyDescent="0.25">
      <c r="A4638" s="76"/>
      <c r="B4638" s="95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x14ac:dyDescent="0.25">
      <c r="A4639" s="76"/>
      <c r="B4639" s="95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x14ac:dyDescent="0.25">
      <c r="A4640" s="76"/>
      <c r="B4640" s="95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x14ac:dyDescent="0.25">
      <c r="A4641" s="76"/>
      <c r="B4641" s="95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x14ac:dyDescent="0.25">
      <c r="A4642" s="76"/>
      <c r="B4642" s="95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x14ac:dyDescent="0.25">
      <c r="A4643" s="76"/>
      <c r="B4643" s="95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x14ac:dyDescent="0.25">
      <c r="A4644" s="76"/>
      <c r="B4644" s="95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x14ac:dyDescent="0.25">
      <c r="A4645" s="76"/>
      <c r="B4645" s="95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x14ac:dyDescent="0.25">
      <c r="A4646" s="76"/>
      <c r="B4646" s="95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x14ac:dyDescent="0.25">
      <c r="A4647" s="76"/>
      <c r="B4647" s="95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x14ac:dyDescent="0.25">
      <c r="A4648" s="76"/>
      <c r="B4648" s="95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x14ac:dyDescent="0.25">
      <c r="A4649" s="76"/>
      <c r="B4649" s="95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x14ac:dyDescent="0.25">
      <c r="A4650" s="76"/>
      <c r="B4650" s="95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x14ac:dyDescent="0.25">
      <c r="A4651" s="76"/>
      <c r="B4651" s="95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x14ac:dyDescent="0.25">
      <c r="A4652" s="76"/>
      <c r="B4652" s="95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x14ac:dyDescent="0.25">
      <c r="A4653" s="76"/>
      <c r="B4653" s="95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x14ac:dyDescent="0.25">
      <c r="A4654" s="76"/>
      <c r="B4654" s="95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x14ac:dyDescent="0.25">
      <c r="A4655" s="76"/>
      <c r="B4655" s="95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x14ac:dyDescent="0.25">
      <c r="A4656" s="76"/>
      <c r="B4656" s="95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x14ac:dyDescent="0.25">
      <c r="A4657" s="76"/>
      <c r="B4657" s="95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x14ac:dyDescent="0.25">
      <c r="A4658" s="76"/>
      <c r="B4658" s="95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x14ac:dyDescent="0.25">
      <c r="A4659" s="76"/>
      <c r="B4659" s="95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x14ac:dyDescent="0.25">
      <c r="A4660" s="76"/>
      <c r="B4660" s="95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x14ac:dyDescent="0.25">
      <c r="A4661" s="76"/>
      <c r="B4661" s="95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x14ac:dyDescent="0.25">
      <c r="A4662" s="76"/>
      <c r="B4662" s="95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x14ac:dyDescent="0.25">
      <c r="A4663" s="76"/>
      <c r="B4663" s="95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x14ac:dyDescent="0.25">
      <c r="A4664" s="76"/>
      <c r="B4664" s="95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x14ac:dyDescent="0.25">
      <c r="A4665" s="76"/>
      <c r="B4665" s="95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x14ac:dyDescent="0.25">
      <c r="A4666" s="76"/>
      <c r="B4666" s="95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x14ac:dyDescent="0.25">
      <c r="A4667" s="76"/>
      <c r="B4667" s="95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x14ac:dyDescent="0.25">
      <c r="A4668" s="76"/>
      <c r="B4668" s="95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x14ac:dyDescent="0.25">
      <c r="A4669" s="76"/>
      <c r="B4669" s="95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x14ac:dyDescent="0.25">
      <c r="A4670" s="76"/>
      <c r="B4670" s="95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x14ac:dyDescent="0.25">
      <c r="A4671" s="76"/>
      <c r="B4671" s="95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x14ac:dyDescent="0.25">
      <c r="A4672" s="76"/>
      <c r="B4672" s="95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x14ac:dyDescent="0.25">
      <c r="A4673" s="76"/>
      <c r="B4673" s="95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x14ac:dyDescent="0.25">
      <c r="A4674" s="76"/>
      <c r="B4674" s="95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x14ac:dyDescent="0.25">
      <c r="A4675" s="76"/>
      <c r="B4675" s="95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x14ac:dyDescent="0.25">
      <c r="A4676" s="76"/>
      <c r="B4676" s="95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x14ac:dyDescent="0.25">
      <c r="A4677" s="76"/>
      <c r="B4677" s="95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x14ac:dyDescent="0.25">
      <c r="A4678" s="76"/>
      <c r="B4678" s="95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x14ac:dyDescent="0.25">
      <c r="A4679" s="76"/>
      <c r="B4679" s="95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x14ac:dyDescent="0.25">
      <c r="A4680" s="76"/>
      <c r="B4680" s="95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x14ac:dyDescent="0.25">
      <c r="A4681" s="76"/>
      <c r="B4681" s="95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x14ac:dyDescent="0.25">
      <c r="A4682" s="76"/>
      <c r="B4682" s="95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x14ac:dyDescent="0.25">
      <c r="A4683" s="76"/>
      <c r="B4683" s="95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x14ac:dyDescent="0.25">
      <c r="A4684" s="76"/>
      <c r="B4684" s="95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x14ac:dyDescent="0.25">
      <c r="A4685" s="76"/>
      <c r="B4685" s="95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x14ac:dyDescent="0.25">
      <c r="A4686" s="76"/>
      <c r="B4686" s="95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x14ac:dyDescent="0.25">
      <c r="A4687" s="76"/>
      <c r="B4687" s="95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x14ac:dyDescent="0.25">
      <c r="A4688" s="76"/>
      <c r="B4688" s="95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x14ac:dyDescent="0.25">
      <c r="A4689" s="76"/>
      <c r="B4689" s="95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x14ac:dyDescent="0.25">
      <c r="A4690" s="76"/>
      <c r="B4690" s="95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x14ac:dyDescent="0.25">
      <c r="A4691" s="76"/>
      <c r="B4691" s="95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x14ac:dyDescent="0.25">
      <c r="A4692" s="76"/>
      <c r="B4692" s="95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x14ac:dyDescent="0.25">
      <c r="A4693" s="76"/>
      <c r="B4693" s="95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x14ac:dyDescent="0.25">
      <c r="A4694" s="76"/>
      <c r="B4694" s="95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x14ac:dyDescent="0.25">
      <c r="A4695" s="76"/>
      <c r="B4695" s="95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x14ac:dyDescent="0.25">
      <c r="A4696" s="76"/>
      <c r="B4696" s="95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x14ac:dyDescent="0.25">
      <c r="A4697" s="76"/>
      <c r="B4697" s="95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x14ac:dyDescent="0.25">
      <c r="A4698" s="76"/>
      <c r="B4698" s="95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x14ac:dyDescent="0.25">
      <c r="A4699" s="76"/>
      <c r="B4699" s="95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x14ac:dyDescent="0.25">
      <c r="A4700" s="76"/>
      <c r="B4700" s="95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x14ac:dyDescent="0.25">
      <c r="A4701" s="76"/>
      <c r="B4701" s="95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x14ac:dyDescent="0.25">
      <c r="A4702" s="76"/>
      <c r="B4702" s="95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x14ac:dyDescent="0.25">
      <c r="A4703" s="76"/>
      <c r="B4703" s="95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x14ac:dyDescent="0.25">
      <c r="A4704" s="76"/>
      <c r="B4704" s="95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x14ac:dyDescent="0.25">
      <c r="A4705" s="76"/>
      <c r="B4705" s="95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x14ac:dyDescent="0.25">
      <c r="A4706" s="76"/>
      <c r="B4706" s="95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x14ac:dyDescent="0.25">
      <c r="A4707" s="76"/>
      <c r="B4707" s="95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x14ac:dyDescent="0.25">
      <c r="A4708" s="76"/>
      <c r="B4708" s="95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x14ac:dyDescent="0.25">
      <c r="A4709" s="76"/>
      <c r="B4709" s="95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x14ac:dyDescent="0.25">
      <c r="A4710" s="76"/>
      <c r="B4710" s="95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x14ac:dyDescent="0.25">
      <c r="A4711" s="76"/>
      <c r="B4711" s="95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x14ac:dyDescent="0.25">
      <c r="A4712" s="76"/>
      <c r="B4712" s="95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x14ac:dyDescent="0.25">
      <c r="A4713" s="76"/>
      <c r="B4713" s="95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x14ac:dyDescent="0.25">
      <c r="A4714" s="76"/>
      <c r="B4714" s="95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x14ac:dyDescent="0.25">
      <c r="A4715" s="76"/>
      <c r="B4715" s="95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x14ac:dyDescent="0.25">
      <c r="A4716" s="76"/>
      <c r="B4716" s="95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x14ac:dyDescent="0.25">
      <c r="A4717" s="76"/>
      <c r="B4717" s="95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x14ac:dyDescent="0.25">
      <c r="A4718" s="76"/>
      <c r="B4718" s="95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x14ac:dyDescent="0.25">
      <c r="A4719" s="76"/>
      <c r="B4719" s="95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x14ac:dyDescent="0.25">
      <c r="A4720" s="76"/>
      <c r="B4720" s="95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x14ac:dyDescent="0.25">
      <c r="A4721" s="76"/>
      <c r="B4721" s="95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x14ac:dyDescent="0.25">
      <c r="A4722" s="76"/>
      <c r="B4722" s="95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x14ac:dyDescent="0.25">
      <c r="A4723" s="76"/>
      <c r="B4723" s="95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x14ac:dyDescent="0.25">
      <c r="A4724" s="76"/>
      <c r="B4724" s="95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x14ac:dyDescent="0.25">
      <c r="A4725" s="76"/>
      <c r="B4725" s="95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x14ac:dyDescent="0.25">
      <c r="A4726" s="76"/>
      <c r="B4726" s="95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x14ac:dyDescent="0.25">
      <c r="A4727" s="76"/>
      <c r="B4727" s="95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x14ac:dyDescent="0.25">
      <c r="A4728" s="76"/>
      <c r="B4728" s="95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x14ac:dyDescent="0.25">
      <c r="A4729" s="76"/>
      <c r="B4729" s="95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x14ac:dyDescent="0.25">
      <c r="A4730" s="76"/>
      <c r="B4730" s="95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x14ac:dyDescent="0.25">
      <c r="A4731" s="76"/>
      <c r="B4731" s="95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x14ac:dyDescent="0.25">
      <c r="A4732" s="76"/>
      <c r="B4732" s="95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x14ac:dyDescent="0.25">
      <c r="A4733" s="76"/>
      <c r="B4733" s="95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x14ac:dyDescent="0.25">
      <c r="A4734" s="76"/>
      <c r="B4734" s="95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x14ac:dyDescent="0.25">
      <c r="A4735" s="76"/>
      <c r="B4735" s="95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x14ac:dyDescent="0.25">
      <c r="A4736" s="76"/>
      <c r="B4736" s="95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x14ac:dyDescent="0.25">
      <c r="A4737" s="76"/>
      <c r="B4737" s="95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x14ac:dyDescent="0.25">
      <c r="A4738" s="76"/>
      <c r="B4738" s="95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x14ac:dyDescent="0.25">
      <c r="A4739" s="76"/>
      <c r="B4739" s="95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x14ac:dyDescent="0.25">
      <c r="A4740" s="76"/>
      <c r="B4740" s="95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x14ac:dyDescent="0.25">
      <c r="A4741" s="76"/>
      <c r="B4741" s="95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x14ac:dyDescent="0.25">
      <c r="A4742" s="76"/>
      <c r="B4742" s="95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x14ac:dyDescent="0.25">
      <c r="A4743" s="76"/>
      <c r="B4743" s="95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x14ac:dyDescent="0.25">
      <c r="A4744" s="76"/>
      <c r="B4744" s="95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x14ac:dyDescent="0.25">
      <c r="A4745" s="76"/>
      <c r="B4745" s="95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x14ac:dyDescent="0.25">
      <c r="A4746" s="76"/>
      <c r="B4746" s="95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x14ac:dyDescent="0.25">
      <c r="A4747" s="76"/>
      <c r="B4747" s="95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x14ac:dyDescent="0.25">
      <c r="A4748" s="76"/>
      <c r="B4748" s="95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x14ac:dyDescent="0.25">
      <c r="A4749" s="76"/>
      <c r="B4749" s="95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x14ac:dyDescent="0.25">
      <c r="A4750" s="76"/>
      <c r="B4750" s="95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x14ac:dyDescent="0.25">
      <c r="A4751" s="76"/>
      <c r="B4751" s="95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x14ac:dyDescent="0.25">
      <c r="A4752" s="76"/>
      <c r="B4752" s="95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x14ac:dyDescent="0.25">
      <c r="A4753" s="76"/>
      <c r="B4753" s="95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x14ac:dyDescent="0.25">
      <c r="A4754" s="76"/>
      <c r="B4754" s="95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x14ac:dyDescent="0.25">
      <c r="A4755" s="76"/>
      <c r="B4755" s="95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x14ac:dyDescent="0.25">
      <c r="A4756" s="76"/>
      <c r="B4756" s="95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x14ac:dyDescent="0.25">
      <c r="A4757" s="76"/>
      <c r="B4757" s="95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x14ac:dyDescent="0.25">
      <c r="A4758" s="76"/>
      <c r="B4758" s="95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x14ac:dyDescent="0.25">
      <c r="A4759" s="76"/>
      <c r="B4759" s="95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x14ac:dyDescent="0.25">
      <c r="A4760" s="76"/>
      <c r="B4760" s="95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x14ac:dyDescent="0.25">
      <c r="A4761" s="76"/>
      <c r="B4761" s="95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x14ac:dyDescent="0.25">
      <c r="A4762" s="76"/>
      <c r="B4762" s="95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x14ac:dyDescent="0.25">
      <c r="A4763" s="76"/>
      <c r="B4763" s="95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x14ac:dyDescent="0.25">
      <c r="A4764" s="76"/>
      <c r="B4764" s="95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x14ac:dyDescent="0.25">
      <c r="A4765" s="76"/>
      <c r="B4765" s="95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x14ac:dyDescent="0.25">
      <c r="A4766" s="76"/>
      <c r="B4766" s="95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x14ac:dyDescent="0.25">
      <c r="A4767" s="76"/>
      <c r="B4767" s="95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x14ac:dyDescent="0.25">
      <c r="A4768" s="76"/>
      <c r="B4768" s="95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x14ac:dyDescent="0.25">
      <c r="A4769" s="76"/>
      <c r="B4769" s="95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x14ac:dyDescent="0.25">
      <c r="A4770" s="76"/>
      <c r="B4770" s="95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x14ac:dyDescent="0.25">
      <c r="A4771" s="76"/>
      <c r="B4771" s="95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x14ac:dyDescent="0.25">
      <c r="A4772" s="76"/>
      <c r="B4772" s="95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x14ac:dyDescent="0.25">
      <c r="A4773" s="76"/>
      <c r="B4773" s="95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x14ac:dyDescent="0.25">
      <c r="A4774" s="76"/>
      <c r="B4774" s="95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x14ac:dyDescent="0.25">
      <c r="A4775" s="76"/>
      <c r="B4775" s="95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x14ac:dyDescent="0.25">
      <c r="A4776" s="76"/>
      <c r="B4776" s="95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x14ac:dyDescent="0.25">
      <c r="A4777" s="76"/>
      <c r="B4777" s="95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x14ac:dyDescent="0.25">
      <c r="A4778" s="76"/>
      <c r="B4778" s="95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x14ac:dyDescent="0.25">
      <c r="A4779" s="76"/>
      <c r="B4779" s="95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x14ac:dyDescent="0.25">
      <c r="A4780" s="76"/>
      <c r="B4780" s="95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x14ac:dyDescent="0.25">
      <c r="A4781" s="76"/>
      <c r="B4781" s="95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x14ac:dyDescent="0.25">
      <c r="A4782" s="76"/>
      <c r="B4782" s="95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x14ac:dyDescent="0.25">
      <c r="A4783" s="76"/>
      <c r="B4783" s="95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x14ac:dyDescent="0.25">
      <c r="A4784" s="76"/>
      <c r="B4784" s="95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x14ac:dyDescent="0.25">
      <c r="A4785" s="76"/>
      <c r="B4785" s="95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x14ac:dyDescent="0.25">
      <c r="A4786" s="76"/>
      <c r="B4786" s="95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x14ac:dyDescent="0.25">
      <c r="A4787" s="76"/>
      <c r="B4787" s="95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x14ac:dyDescent="0.25">
      <c r="A4788" s="76"/>
      <c r="B4788" s="95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x14ac:dyDescent="0.25">
      <c r="A4789" s="76"/>
      <c r="B4789" s="95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x14ac:dyDescent="0.25">
      <c r="A4790" s="76"/>
      <c r="B4790" s="95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x14ac:dyDescent="0.25">
      <c r="A4791" s="76"/>
      <c r="B4791" s="95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x14ac:dyDescent="0.25">
      <c r="A4792" s="76"/>
      <c r="B4792" s="95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x14ac:dyDescent="0.25">
      <c r="A4793" s="76"/>
      <c r="B4793" s="95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x14ac:dyDescent="0.25">
      <c r="A4794" s="76"/>
      <c r="B4794" s="95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x14ac:dyDescent="0.25">
      <c r="A4795" s="76"/>
      <c r="B4795" s="95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x14ac:dyDescent="0.25">
      <c r="A4796" s="76"/>
      <c r="B4796" s="95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x14ac:dyDescent="0.25">
      <c r="A4797" s="76"/>
      <c r="B4797" s="95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x14ac:dyDescent="0.25">
      <c r="A4798" s="76"/>
      <c r="B4798" s="95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x14ac:dyDescent="0.25">
      <c r="A4799" s="76"/>
      <c r="B4799" s="95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x14ac:dyDescent="0.25">
      <c r="A4800" s="76"/>
      <c r="B4800" s="95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x14ac:dyDescent="0.25">
      <c r="A4801" s="76"/>
      <c r="B4801" s="95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x14ac:dyDescent="0.25">
      <c r="A4802" s="76"/>
      <c r="B4802" s="95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x14ac:dyDescent="0.25">
      <c r="A4803" s="76"/>
      <c r="B4803" s="95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x14ac:dyDescent="0.25">
      <c r="A4804" s="76"/>
      <c r="B4804" s="95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x14ac:dyDescent="0.25">
      <c r="A4805" s="76"/>
      <c r="B4805" s="95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x14ac:dyDescent="0.25">
      <c r="A4806" s="76"/>
      <c r="B4806" s="95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x14ac:dyDescent="0.25">
      <c r="A4807" s="76"/>
      <c r="B4807" s="95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x14ac:dyDescent="0.25">
      <c r="A4808" s="76"/>
      <c r="B4808" s="95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x14ac:dyDescent="0.25">
      <c r="A4809" s="76"/>
      <c r="B4809" s="95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x14ac:dyDescent="0.25">
      <c r="A4810" s="76"/>
      <c r="B4810" s="95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x14ac:dyDescent="0.25">
      <c r="A4811" s="76"/>
      <c r="B4811" s="95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x14ac:dyDescent="0.25">
      <c r="A4812" s="76"/>
      <c r="B4812" s="95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x14ac:dyDescent="0.25">
      <c r="A4813" s="76"/>
      <c r="B4813" s="95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x14ac:dyDescent="0.25">
      <c r="A4814" s="76"/>
      <c r="B4814" s="95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x14ac:dyDescent="0.25">
      <c r="A4815" s="76"/>
      <c r="B4815" s="95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x14ac:dyDescent="0.25">
      <c r="A4816" s="76"/>
      <c r="B4816" s="95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x14ac:dyDescent="0.25">
      <c r="A4817" s="76"/>
      <c r="B4817" s="95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x14ac:dyDescent="0.25">
      <c r="A4818" s="76"/>
      <c r="B4818" s="95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x14ac:dyDescent="0.25">
      <c r="A4819" s="76"/>
      <c r="B4819" s="95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x14ac:dyDescent="0.25">
      <c r="A4820" s="76"/>
      <c r="B4820" s="95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x14ac:dyDescent="0.25">
      <c r="A4821" s="76"/>
      <c r="B4821" s="95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x14ac:dyDescent="0.25">
      <c r="A4822" s="76"/>
      <c r="B4822" s="95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x14ac:dyDescent="0.25">
      <c r="A4823" s="76"/>
      <c r="B4823" s="95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x14ac:dyDescent="0.25">
      <c r="A4824" s="76"/>
      <c r="B4824" s="95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x14ac:dyDescent="0.25">
      <c r="A4825" s="76"/>
      <c r="B4825" s="95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x14ac:dyDescent="0.25">
      <c r="A4826" s="76"/>
      <c r="B4826" s="95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x14ac:dyDescent="0.25">
      <c r="A4827" s="76"/>
      <c r="B4827" s="95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x14ac:dyDescent="0.25">
      <c r="A4828" s="76"/>
      <c r="B4828" s="95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x14ac:dyDescent="0.25">
      <c r="A4829" s="76"/>
      <c r="B4829" s="95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x14ac:dyDescent="0.25">
      <c r="A4830" s="76"/>
      <c r="B4830" s="95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x14ac:dyDescent="0.25">
      <c r="A4831" s="76"/>
      <c r="B4831" s="95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x14ac:dyDescent="0.25">
      <c r="A4832" s="76"/>
      <c r="B4832" s="95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x14ac:dyDescent="0.25">
      <c r="A4833" s="76"/>
      <c r="B4833" s="95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x14ac:dyDescent="0.25">
      <c r="A4834" s="76"/>
      <c r="B4834" s="95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x14ac:dyDescent="0.25">
      <c r="A4835" s="76"/>
      <c r="B4835" s="95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x14ac:dyDescent="0.25">
      <c r="A4836" s="76"/>
      <c r="B4836" s="95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x14ac:dyDescent="0.25">
      <c r="A4837" s="76"/>
      <c r="B4837" s="95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x14ac:dyDescent="0.25">
      <c r="A4838" s="76"/>
      <c r="B4838" s="95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x14ac:dyDescent="0.25">
      <c r="A4839" s="76"/>
      <c r="B4839" s="95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x14ac:dyDescent="0.25">
      <c r="A4840" s="76"/>
      <c r="B4840" s="95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x14ac:dyDescent="0.25">
      <c r="A4841" s="76"/>
      <c r="B4841" s="95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x14ac:dyDescent="0.25">
      <c r="A4842" s="76"/>
      <c r="B4842" s="95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x14ac:dyDescent="0.25">
      <c r="A4843" s="76"/>
      <c r="B4843" s="95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x14ac:dyDescent="0.25">
      <c r="A4844" s="76"/>
      <c r="B4844" s="95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x14ac:dyDescent="0.25">
      <c r="A4845" s="76"/>
      <c r="B4845" s="95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x14ac:dyDescent="0.25">
      <c r="A4846" s="76"/>
      <c r="B4846" s="95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x14ac:dyDescent="0.25">
      <c r="A4847" s="76"/>
      <c r="B4847" s="95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x14ac:dyDescent="0.25">
      <c r="A4848" s="76"/>
      <c r="B4848" s="95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x14ac:dyDescent="0.25">
      <c r="A4849" s="76"/>
      <c r="B4849" s="95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x14ac:dyDescent="0.25">
      <c r="A4850" s="76"/>
      <c r="B4850" s="95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x14ac:dyDescent="0.25">
      <c r="A4851" s="76"/>
      <c r="B4851" s="95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x14ac:dyDescent="0.25">
      <c r="A4852" s="76"/>
      <c r="B4852" s="95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x14ac:dyDescent="0.25">
      <c r="A4853" s="76"/>
      <c r="B4853" s="95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x14ac:dyDescent="0.25">
      <c r="A4854" s="76"/>
      <c r="B4854" s="95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x14ac:dyDescent="0.25">
      <c r="A4855" s="76"/>
      <c r="B4855" s="95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x14ac:dyDescent="0.25">
      <c r="A4856" s="76"/>
      <c r="B4856" s="95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x14ac:dyDescent="0.25">
      <c r="A4857" s="76"/>
      <c r="B4857" s="95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x14ac:dyDescent="0.25">
      <c r="A4858" s="76"/>
      <c r="B4858" s="95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x14ac:dyDescent="0.25">
      <c r="A4859" s="76"/>
      <c r="B4859" s="95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x14ac:dyDescent="0.25">
      <c r="A4860" s="76"/>
      <c r="B4860" s="95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x14ac:dyDescent="0.25">
      <c r="A4861" s="76"/>
      <c r="B4861" s="95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x14ac:dyDescent="0.25">
      <c r="A4862" s="76"/>
      <c r="B4862" s="95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x14ac:dyDescent="0.25">
      <c r="A4863" s="76"/>
      <c r="B4863" s="95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x14ac:dyDescent="0.25">
      <c r="A4864" s="76"/>
      <c r="B4864" s="95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x14ac:dyDescent="0.25">
      <c r="A4865" s="76"/>
      <c r="B4865" s="95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x14ac:dyDescent="0.25">
      <c r="A4866" s="76"/>
      <c r="B4866" s="95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x14ac:dyDescent="0.25">
      <c r="A4867" s="76"/>
      <c r="B4867" s="95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x14ac:dyDescent="0.25">
      <c r="A4868" s="76"/>
      <c r="B4868" s="95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x14ac:dyDescent="0.25">
      <c r="A4869" s="76"/>
      <c r="B4869" s="95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x14ac:dyDescent="0.25">
      <c r="A4870" s="76"/>
      <c r="B4870" s="95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x14ac:dyDescent="0.25">
      <c r="A4871" s="76"/>
      <c r="B4871" s="95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x14ac:dyDescent="0.25">
      <c r="A4872" s="76"/>
      <c r="B4872" s="95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x14ac:dyDescent="0.25">
      <c r="A4873" s="76"/>
      <c r="B4873" s="95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x14ac:dyDescent="0.25">
      <c r="A4874" s="76"/>
      <c r="B4874" s="95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x14ac:dyDescent="0.25">
      <c r="A4875" s="76"/>
      <c r="B4875" s="95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x14ac:dyDescent="0.25">
      <c r="A4876" s="76"/>
      <c r="B4876" s="95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x14ac:dyDescent="0.25">
      <c r="A4877" s="76"/>
      <c r="B4877" s="95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x14ac:dyDescent="0.25">
      <c r="A4878" s="76"/>
      <c r="B4878" s="95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x14ac:dyDescent="0.25">
      <c r="A4879" s="76"/>
      <c r="B4879" s="95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x14ac:dyDescent="0.25">
      <c r="A4880" s="76"/>
      <c r="B4880" s="95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x14ac:dyDescent="0.25">
      <c r="A4881" s="76"/>
      <c r="B4881" s="95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x14ac:dyDescent="0.25">
      <c r="A4882" s="76"/>
      <c r="B4882" s="95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x14ac:dyDescent="0.25">
      <c r="A4883" s="76"/>
      <c r="B4883" s="95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x14ac:dyDescent="0.25">
      <c r="A4884" s="76"/>
      <c r="B4884" s="95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x14ac:dyDescent="0.25">
      <c r="A4885" s="76"/>
      <c r="B4885" s="95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x14ac:dyDescent="0.25">
      <c r="A4886" s="76"/>
      <c r="B4886" s="95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x14ac:dyDescent="0.25">
      <c r="A4887" s="76"/>
      <c r="B4887" s="95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x14ac:dyDescent="0.25">
      <c r="A4888" s="76"/>
      <c r="B4888" s="95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x14ac:dyDescent="0.25">
      <c r="A4889" s="76"/>
      <c r="B4889" s="95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x14ac:dyDescent="0.25">
      <c r="A4890" s="76"/>
      <c r="B4890" s="95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x14ac:dyDescent="0.25">
      <c r="A4891" s="76"/>
      <c r="B4891" s="95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x14ac:dyDescent="0.25">
      <c r="A4892" s="76"/>
      <c r="B4892" s="95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x14ac:dyDescent="0.25">
      <c r="A4893" s="76"/>
      <c r="B4893" s="95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x14ac:dyDescent="0.25">
      <c r="A4894" s="76"/>
      <c r="B4894" s="95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x14ac:dyDescent="0.25">
      <c r="A4895" s="76"/>
      <c r="B4895" s="95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x14ac:dyDescent="0.25">
      <c r="A4896" s="76"/>
      <c r="B4896" s="95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x14ac:dyDescent="0.25">
      <c r="A4897" s="76"/>
      <c r="B4897" s="95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x14ac:dyDescent="0.25">
      <c r="A4898" s="76"/>
      <c r="B4898" s="95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x14ac:dyDescent="0.25">
      <c r="A4899" s="76"/>
      <c r="B4899" s="95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x14ac:dyDescent="0.25">
      <c r="A4900" s="76"/>
      <c r="B4900" s="95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x14ac:dyDescent="0.25">
      <c r="A4901" s="76"/>
      <c r="B4901" s="95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x14ac:dyDescent="0.25">
      <c r="A4902" s="76"/>
      <c r="B4902" s="95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x14ac:dyDescent="0.25">
      <c r="A4903" s="76"/>
      <c r="B4903" s="95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x14ac:dyDescent="0.25">
      <c r="A4904" s="76"/>
      <c r="B4904" s="95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x14ac:dyDescent="0.25">
      <c r="A4905" s="76"/>
      <c r="B4905" s="95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x14ac:dyDescent="0.25">
      <c r="A4906" s="76"/>
      <c r="B4906" s="95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x14ac:dyDescent="0.25">
      <c r="A4907" s="76"/>
      <c r="B4907" s="95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x14ac:dyDescent="0.25">
      <c r="A4908" s="76"/>
      <c r="B4908" s="95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x14ac:dyDescent="0.25">
      <c r="A4909" s="76"/>
      <c r="B4909" s="95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x14ac:dyDescent="0.25">
      <c r="A4910" s="76"/>
      <c r="B4910" s="95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x14ac:dyDescent="0.25">
      <c r="A4911" s="76"/>
      <c r="B4911" s="95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x14ac:dyDescent="0.25">
      <c r="A4912" s="76"/>
      <c r="B4912" s="95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x14ac:dyDescent="0.25">
      <c r="A4913" s="76"/>
      <c r="B4913" s="95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x14ac:dyDescent="0.25">
      <c r="A4914" s="76"/>
      <c r="B4914" s="95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x14ac:dyDescent="0.25">
      <c r="A4915" s="76"/>
      <c r="B4915" s="95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x14ac:dyDescent="0.25">
      <c r="A4916" s="76"/>
      <c r="B4916" s="95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x14ac:dyDescent="0.25">
      <c r="A4917" s="76"/>
      <c r="B4917" s="95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x14ac:dyDescent="0.25">
      <c r="A4918" s="76"/>
      <c r="B4918" s="95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x14ac:dyDescent="0.25">
      <c r="A4919" s="76"/>
      <c r="B4919" s="95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x14ac:dyDescent="0.25">
      <c r="A4920" s="76"/>
      <c r="B4920" s="95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x14ac:dyDescent="0.25">
      <c r="A4921" s="76"/>
      <c r="B4921" s="95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x14ac:dyDescent="0.25">
      <c r="A4922" s="76"/>
      <c r="B4922" s="95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x14ac:dyDescent="0.25">
      <c r="A4923" s="76"/>
      <c r="B4923" s="95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x14ac:dyDescent="0.25">
      <c r="A4924" s="76"/>
      <c r="B4924" s="95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x14ac:dyDescent="0.25">
      <c r="A4925" s="76"/>
      <c r="B4925" s="95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x14ac:dyDescent="0.25">
      <c r="A4926" s="76"/>
      <c r="B4926" s="95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x14ac:dyDescent="0.25">
      <c r="A4927" s="76"/>
      <c r="B4927" s="95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x14ac:dyDescent="0.25">
      <c r="A4928" s="76"/>
      <c r="B4928" s="95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x14ac:dyDescent="0.25">
      <c r="A4929" s="76"/>
      <c r="B4929" s="95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x14ac:dyDescent="0.25">
      <c r="A4930" s="76"/>
      <c r="B4930" s="95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x14ac:dyDescent="0.25">
      <c r="A4931" s="76"/>
      <c r="B4931" s="95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x14ac:dyDescent="0.25">
      <c r="A4932" s="76"/>
      <c r="B4932" s="95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x14ac:dyDescent="0.25">
      <c r="A4933" s="76"/>
      <c r="B4933" s="95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x14ac:dyDescent="0.25">
      <c r="A4934" s="76"/>
      <c r="B4934" s="95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x14ac:dyDescent="0.25">
      <c r="A4935" s="76"/>
      <c r="B4935" s="95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x14ac:dyDescent="0.25">
      <c r="A4936" s="76"/>
      <c r="B4936" s="95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x14ac:dyDescent="0.25">
      <c r="A4937" s="76"/>
      <c r="B4937" s="95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x14ac:dyDescent="0.25">
      <c r="A4938" s="76"/>
      <c r="B4938" s="95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x14ac:dyDescent="0.25">
      <c r="A4939" s="76"/>
      <c r="B4939" s="95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x14ac:dyDescent="0.25">
      <c r="A4940" s="76"/>
      <c r="B4940" s="95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x14ac:dyDescent="0.25">
      <c r="A4941" s="76"/>
      <c r="B4941" s="95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x14ac:dyDescent="0.25">
      <c r="A4942" s="76"/>
      <c r="B4942" s="95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x14ac:dyDescent="0.25">
      <c r="A4943" s="76"/>
      <c r="B4943" s="95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x14ac:dyDescent="0.25">
      <c r="A4944" s="76"/>
      <c r="B4944" s="95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x14ac:dyDescent="0.25">
      <c r="A4945" s="76"/>
      <c r="B4945" s="95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x14ac:dyDescent="0.25">
      <c r="A4946" s="76"/>
      <c r="B4946" s="95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x14ac:dyDescent="0.25">
      <c r="A4947" s="76"/>
      <c r="B4947" s="95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x14ac:dyDescent="0.25">
      <c r="A4948" s="76"/>
      <c r="B4948" s="95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x14ac:dyDescent="0.25">
      <c r="A4949" s="76"/>
      <c r="B4949" s="95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x14ac:dyDescent="0.25">
      <c r="A4950" s="76"/>
      <c r="B4950" s="95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x14ac:dyDescent="0.25">
      <c r="A4951" s="76"/>
      <c r="B4951" s="95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x14ac:dyDescent="0.25">
      <c r="A4952" s="76"/>
      <c r="B4952" s="95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x14ac:dyDescent="0.25">
      <c r="A4953" s="76"/>
      <c r="B4953" s="95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x14ac:dyDescent="0.25">
      <c r="A4954" s="76"/>
      <c r="B4954" s="95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x14ac:dyDescent="0.25">
      <c r="A4955" s="76"/>
      <c r="B4955" s="95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x14ac:dyDescent="0.25">
      <c r="A4956" s="76"/>
      <c r="B4956" s="95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x14ac:dyDescent="0.25">
      <c r="A4957" s="76"/>
      <c r="B4957" s="95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x14ac:dyDescent="0.25">
      <c r="A4958" s="76"/>
      <c r="B4958" s="95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x14ac:dyDescent="0.25">
      <c r="A4959" s="76"/>
      <c r="B4959" s="95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x14ac:dyDescent="0.25">
      <c r="A4960" s="76"/>
      <c r="B4960" s="95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x14ac:dyDescent="0.25">
      <c r="A4961" s="76"/>
      <c r="B4961" s="95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x14ac:dyDescent="0.25">
      <c r="A4962" s="76"/>
      <c r="B4962" s="95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x14ac:dyDescent="0.25">
      <c r="A4963" s="76"/>
      <c r="B4963" s="95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x14ac:dyDescent="0.25">
      <c r="A4964" s="76"/>
      <c r="B4964" s="95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x14ac:dyDescent="0.25">
      <c r="A4965" s="76"/>
      <c r="B4965" s="95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x14ac:dyDescent="0.25">
      <c r="A4966" s="76"/>
      <c r="B4966" s="95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x14ac:dyDescent="0.25">
      <c r="A4967" s="76"/>
      <c r="B4967" s="95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x14ac:dyDescent="0.25">
      <c r="A4968" s="76"/>
      <c r="B4968" s="95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x14ac:dyDescent="0.25">
      <c r="A4969" s="76"/>
      <c r="B4969" s="95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x14ac:dyDescent="0.25">
      <c r="A4970" s="76"/>
      <c r="B4970" s="95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x14ac:dyDescent="0.25">
      <c r="A4971" s="76"/>
      <c r="B4971" s="95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x14ac:dyDescent="0.25">
      <c r="A4972" s="76"/>
      <c r="B4972" s="95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x14ac:dyDescent="0.25">
      <c r="A4973" s="76"/>
      <c r="B4973" s="95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x14ac:dyDescent="0.25">
      <c r="A4974" s="76"/>
      <c r="B4974" s="95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x14ac:dyDescent="0.25">
      <c r="A4975" s="76"/>
      <c r="B4975" s="95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x14ac:dyDescent="0.25">
      <c r="A4976" s="76"/>
      <c r="B4976" s="95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x14ac:dyDescent="0.25">
      <c r="A4977" s="76"/>
      <c r="B4977" s="95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x14ac:dyDescent="0.25">
      <c r="A4978" s="76"/>
      <c r="B4978" s="95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x14ac:dyDescent="0.25">
      <c r="A4979" s="76"/>
      <c r="B4979" s="95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x14ac:dyDescent="0.25">
      <c r="A4980" s="76"/>
      <c r="B4980" s="95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x14ac:dyDescent="0.25">
      <c r="A4981" s="76"/>
      <c r="B4981" s="95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x14ac:dyDescent="0.25">
      <c r="A4982" s="76"/>
      <c r="B4982" s="95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x14ac:dyDescent="0.25">
      <c r="A4983" s="76"/>
      <c r="B4983" s="95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x14ac:dyDescent="0.25">
      <c r="A4984" s="76"/>
      <c r="B4984" s="95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x14ac:dyDescent="0.25">
      <c r="A4985" s="76"/>
      <c r="B4985" s="95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x14ac:dyDescent="0.25">
      <c r="A4986" s="76"/>
      <c r="B4986" s="95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x14ac:dyDescent="0.25">
      <c r="A4987" s="76"/>
      <c r="B4987" s="95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x14ac:dyDescent="0.25">
      <c r="A4988" s="76"/>
      <c r="B4988" s="95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x14ac:dyDescent="0.25">
      <c r="A4989" s="76"/>
      <c r="B4989" s="95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x14ac:dyDescent="0.25">
      <c r="A4990" s="76"/>
      <c r="B4990" s="95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x14ac:dyDescent="0.25">
      <c r="A4991" s="76"/>
      <c r="B4991" s="95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x14ac:dyDescent="0.25">
      <c r="A4992" s="76"/>
      <c r="B4992" s="95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x14ac:dyDescent="0.25">
      <c r="A4993" s="76"/>
      <c r="B4993" s="95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x14ac:dyDescent="0.25">
      <c r="A4994" s="76"/>
      <c r="B4994" s="95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  <row r="4995" spans="1:26" x14ac:dyDescent="0.25">
      <c r="A4995" s="76"/>
      <c r="B4995" s="95"/>
      <c r="C4995" s="46"/>
      <c r="D4995" s="46"/>
      <c r="E4995" s="46"/>
      <c r="F4995" s="46"/>
      <c r="G4995" s="46"/>
      <c r="H4995" s="46"/>
      <c r="I4995" s="46"/>
      <c r="J4995" s="46"/>
      <c r="K4995" s="46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</row>
    <row r="4996" spans="1:26" x14ac:dyDescent="0.25">
      <c r="A4996" s="76"/>
      <c r="B4996" s="95"/>
      <c r="C4996" s="46"/>
      <c r="D4996" s="46"/>
      <c r="E4996" s="46"/>
      <c r="F4996" s="46"/>
      <c r="G4996" s="46"/>
      <c r="H4996" s="46"/>
      <c r="I4996" s="46"/>
      <c r="J4996" s="46"/>
      <c r="K4996" s="46"/>
      <c r="L4996" s="46"/>
      <c r="M4996" s="46"/>
      <c r="N4996" s="46"/>
      <c r="O4996" s="46"/>
      <c r="P4996" s="46"/>
      <c r="Q4996" s="46"/>
      <c r="R4996" s="46"/>
      <c r="S4996" s="46"/>
      <c r="T4996" s="46"/>
      <c r="U4996" s="46"/>
      <c r="V4996" s="46"/>
      <c r="W4996" s="46"/>
      <c r="X4996" s="46"/>
      <c r="Y4996" s="46"/>
      <c r="Z4996" s="46"/>
    </row>
    <row r="4997" spans="1:26" x14ac:dyDescent="0.25">
      <c r="A4997" s="76"/>
      <c r="B4997" s="95"/>
      <c r="C4997" s="46"/>
      <c r="D4997" s="46"/>
      <c r="E4997" s="46"/>
      <c r="F4997" s="46"/>
      <c r="G4997" s="46"/>
      <c r="H4997" s="46"/>
      <c r="I4997" s="46"/>
      <c r="J4997" s="46"/>
      <c r="K4997" s="46"/>
      <c r="L4997" s="46"/>
      <c r="M4997" s="46"/>
      <c r="N4997" s="46"/>
      <c r="O4997" s="46"/>
      <c r="P4997" s="46"/>
      <c r="Q4997" s="46"/>
      <c r="R4997" s="46"/>
      <c r="S4997" s="46"/>
      <c r="T4997" s="46"/>
      <c r="U4997" s="46"/>
      <c r="V4997" s="46"/>
      <c r="W4997" s="46"/>
      <c r="X4997" s="46"/>
      <c r="Y4997" s="46"/>
      <c r="Z4997" s="46"/>
    </row>
    <row r="4998" spans="1:26" x14ac:dyDescent="0.25">
      <c r="A4998" s="76"/>
      <c r="B4998" s="95"/>
      <c r="C4998" s="46"/>
      <c r="D4998" s="46"/>
      <c r="E4998" s="46"/>
      <c r="F4998" s="46"/>
      <c r="G4998" s="46"/>
      <c r="H4998" s="46"/>
      <c r="I4998" s="46"/>
      <c r="J4998" s="46"/>
      <c r="K4998" s="46"/>
      <c r="L4998" s="46"/>
      <c r="M4998" s="46"/>
      <c r="N4998" s="46"/>
      <c r="O4998" s="46"/>
      <c r="P4998" s="46"/>
      <c r="Q4998" s="46"/>
      <c r="R4998" s="46"/>
      <c r="S4998" s="46"/>
      <c r="T4998" s="46"/>
      <c r="U4998" s="46"/>
      <c r="V4998" s="46"/>
      <c r="W4998" s="46"/>
      <c r="X4998" s="46"/>
      <c r="Y4998" s="46"/>
      <c r="Z4998" s="46"/>
    </row>
    <row r="4999" spans="1:26" x14ac:dyDescent="0.25">
      <c r="A4999" s="76"/>
      <c r="B4999" s="95"/>
      <c r="C4999" s="46"/>
      <c r="D4999" s="46"/>
      <c r="E4999" s="46"/>
      <c r="F4999" s="46"/>
      <c r="G4999" s="46"/>
      <c r="H4999" s="46"/>
      <c r="I4999" s="46"/>
      <c r="J4999" s="46"/>
      <c r="K4999" s="46"/>
      <c r="L4999" s="46"/>
      <c r="M4999" s="46"/>
      <c r="N4999" s="46"/>
      <c r="O4999" s="46"/>
      <c r="P4999" s="46"/>
      <c r="Q4999" s="46"/>
      <c r="R4999" s="46"/>
      <c r="S4999" s="46"/>
      <c r="T4999" s="46"/>
      <c r="U4999" s="46"/>
      <c r="V4999" s="46"/>
      <c r="W4999" s="46"/>
      <c r="X4999" s="46"/>
      <c r="Y4999" s="46"/>
      <c r="Z4999" s="46"/>
    </row>
    <row r="5000" spans="1:26" x14ac:dyDescent="0.25">
      <c r="A5000" s="76"/>
      <c r="B5000" s="95"/>
      <c r="C5000" s="46"/>
      <c r="D5000" s="46"/>
      <c r="E5000" s="46"/>
      <c r="F5000" s="46"/>
      <c r="G5000" s="46"/>
      <c r="H5000" s="46"/>
      <c r="I5000" s="46"/>
      <c r="J5000" s="46"/>
      <c r="K5000" s="46"/>
      <c r="L5000" s="46"/>
      <c r="M5000" s="46"/>
      <c r="N5000" s="46"/>
      <c r="O5000" s="46"/>
      <c r="P5000" s="46"/>
      <c r="Q5000" s="46"/>
      <c r="R5000" s="46"/>
      <c r="S5000" s="46"/>
      <c r="T5000" s="46"/>
      <c r="U5000" s="46"/>
      <c r="V5000" s="46"/>
      <c r="W5000" s="46"/>
      <c r="X5000" s="46"/>
      <c r="Y5000" s="46"/>
      <c r="Z5000" s="46"/>
    </row>
  </sheetData>
  <sheetProtection algorithmName="SHA-512" hashValue="QBtavr7vzsykZUCy346DsJPzyyyktk2/dBk3N6Y5dpqxlQfRrEpyrTOnLQyMc1OXKrOHXfWF4duCKzbCCA7U/Q==" saltValue="plqAO09v6Qw03poBa4YCUw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32"/>
    <col min="9" max="9" width="11" style="32" customWidth="1"/>
    <col min="10" max="10" width="12.109375" style="32" customWidth="1"/>
    <col min="11" max="16384" width="8.88671875" style="32"/>
  </cols>
  <sheetData>
    <row r="1" spans="2:12" x14ac:dyDescent="0.25">
      <c r="B1" s="119" t="s">
        <v>52</v>
      </c>
      <c r="C1" s="119"/>
      <c r="D1" s="119"/>
      <c r="E1" s="31">
        <f>COUNTA(Spisak!$C$3:$C$1000)+2</f>
        <v>176</v>
      </c>
    </row>
    <row r="3" spans="2:12" ht="13.8" thickBot="1" x14ac:dyDescent="0.3">
      <c r="B3" s="118" t="s">
        <v>40</v>
      </c>
      <c r="C3" s="118"/>
      <c r="D3" s="118"/>
      <c r="E3" s="118"/>
      <c r="F3" s="33"/>
      <c r="G3" s="33"/>
      <c r="H3" s="33"/>
      <c r="I3" s="33"/>
      <c r="J3" s="33"/>
    </row>
    <row r="4" spans="2:12" ht="13.8" thickBot="1" x14ac:dyDescent="0.3">
      <c r="B4" s="21" t="s">
        <v>41</v>
      </c>
      <c r="C4" s="22" t="s">
        <v>42</v>
      </c>
      <c r="D4" s="22" t="s">
        <v>43</v>
      </c>
      <c r="E4" s="23" t="s">
        <v>44</v>
      </c>
      <c r="F4" s="33"/>
      <c r="G4" s="33"/>
      <c r="H4" s="33"/>
      <c r="I4" s="33"/>
      <c r="J4" s="33"/>
    </row>
    <row r="5" spans="2:12" x14ac:dyDescent="0.25">
      <c r="B5" s="35">
        <f ca="1">COUNT(INDIRECT("Spisak!T3:T" &amp; $E$1))</f>
        <v>76</v>
      </c>
      <c r="C5" s="36">
        <f ca="1">COUNTIF(INDIRECT("Spisak!T3:T"&amp;E1),"&gt;="&amp;(0.5*Parametri!D12))</f>
        <v>12</v>
      </c>
      <c r="D5" s="36">
        <f ca="1">COUNTIF(INDIRECT("Spisak!T3:T"&amp;E1),"&lt;"&amp;(0.1*Parametri!D12))</f>
        <v>31</v>
      </c>
      <c r="E5" s="37">
        <f ca="1">COUNTIF(INDIRECT("Spisak!T3:T"&amp;E1),"&gt;="&amp;(0.9*Parametri!D12))</f>
        <v>1</v>
      </c>
      <c r="F5" s="33"/>
      <c r="G5" s="33"/>
      <c r="H5" s="33"/>
      <c r="I5" s="33"/>
      <c r="J5" s="33"/>
    </row>
    <row r="6" spans="2:12" ht="13.8" thickBot="1" x14ac:dyDescent="0.3">
      <c r="B6" s="38" t="s">
        <v>45</v>
      </c>
      <c r="C6" s="39">
        <f ca="1">IF($B$5&gt;0,C5/$B$5,"")</f>
        <v>0.15789473684210525</v>
      </c>
      <c r="D6" s="39">
        <f ca="1">IF($B$5&gt;0,D5/$B$5,"")</f>
        <v>0.40789473684210525</v>
      </c>
      <c r="E6" s="40">
        <f ca="1">IF($B$5&gt;0,E5/$B$5,"")</f>
        <v>1.3157894736842105E-2</v>
      </c>
      <c r="F6" s="33"/>
      <c r="G6" s="33"/>
      <c r="H6" s="33"/>
      <c r="I6" s="33"/>
      <c r="J6" s="33"/>
    </row>
    <row r="7" spans="2:12" x14ac:dyDescent="0.25">
      <c r="B7" s="34"/>
      <c r="C7" s="34"/>
      <c r="D7" s="34"/>
      <c r="E7" s="34"/>
      <c r="F7" s="33"/>
      <c r="G7" s="33"/>
      <c r="H7" s="33"/>
      <c r="I7" s="33"/>
      <c r="J7" s="33"/>
    </row>
    <row r="8" spans="2:12" ht="13.8" thickBot="1" x14ac:dyDescent="0.3">
      <c r="B8" s="118" t="s">
        <v>46</v>
      </c>
      <c r="C8" s="118"/>
      <c r="D8" s="118"/>
      <c r="E8" s="118"/>
      <c r="F8" s="33"/>
      <c r="G8" s="33"/>
      <c r="H8" s="33"/>
      <c r="I8" s="33"/>
      <c r="J8" s="33"/>
    </row>
    <row r="9" spans="2:12" ht="13.8" thickBot="1" x14ac:dyDescent="0.3">
      <c r="B9" s="21" t="s">
        <v>41</v>
      </c>
      <c r="C9" s="22" t="s">
        <v>42</v>
      </c>
      <c r="D9" s="22" t="s">
        <v>43</v>
      </c>
      <c r="E9" s="23" t="s">
        <v>44</v>
      </c>
      <c r="F9" s="33"/>
      <c r="G9" s="33"/>
      <c r="H9" s="33"/>
      <c r="I9" s="33"/>
      <c r="J9" s="33"/>
    </row>
    <row r="10" spans="2:12" x14ac:dyDescent="0.25">
      <c r="B10" s="35">
        <f ca="1">COUNT(INDIRECT("Spisak!U3:U" &amp; $E$1))</f>
        <v>0</v>
      </c>
      <c r="C10" s="36">
        <f ca="1">COUNTIF(INDIRECT("Spisak!U3:U"&amp;$E$1),"&gt;="&amp;(0.5*Parametri!F12))</f>
        <v>0</v>
      </c>
      <c r="D10" s="36">
        <f ca="1">COUNTIF(INDIRECT("Spisak!U3:U"&amp;$E$1),"&lt;"&amp;(0.1*Parametri!F12))</f>
        <v>0</v>
      </c>
      <c r="E10" s="37">
        <f ca="1">COUNTIF(INDIRECT("Spisak!U3:U"&amp;$E$1),"&gt;="&amp;(0.9*Parametri!F12))</f>
        <v>0</v>
      </c>
      <c r="F10" s="33"/>
      <c r="G10" s="33"/>
      <c r="H10" s="33"/>
      <c r="I10" s="33"/>
      <c r="J10" s="33"/>
    </row>
    <row r="11" spans="2:12" ht="13.8" thickBot="1" x14ac:dyDescent="0.3">
      <c r="B11" s="38" t="s">
        <v>45</v>
      </c>
      <c r="C11" s="39" t="str">
        <f ca="1">IF($B$10&gt;0,C10/$B$10,"")</f>
        <v/>
      </c>
      <c r="D11" s="39" t="str">
        <f ca="1">IF($B$10&gt;0,D10/$B$10,"")</f>
        <v/>
      </c>
      <c r="E11" s="40" t="str">
        <f ca="1">IF($B$10&gt;0,E10/$B$10,"")</f>
        <v/>
      </c>
      <c r="F11" s="33"/>
      <c r="G11" s="33"/>
      <c r="H11" s="33"/>
      <c r="I11" s="33"/>
      <c r="J11" s="33"/>
    </row>
    <row r="12" spans="2:12" x14ac:dyDescent="0.25">
      <c r="B12" s="34"/>
      <c r="C12" s="34"/>
      <c r="D12" s="34"/>
      <c r="E12" s="34"/>
      <c r="F12" s="33"/>
      <c r="G12" s="33"/>
      <c r="H12" s="33"/>
      <c r="I12" s="33"/>
      <c r="J12" s="33"/>
    </row>
    <row r="13" spans="2:12" ht="13.8" thickBot="1" x14ac:dyDescent="0.3">
      <c r="B13" s="118" t="s">
        <v>47</v>
      </c>
      <c r="C13" s="118"/>
      <c r="D13" s="118"/>
      <c r="E13" s="118"/>
      <c r="F13" s="33"/>
      <c r="G13" s="33"/>
      <c r="H13" s="33"/>
      <c r="I13" s="33"/>
      <c r="J13" s="33"/>
    </row>
    <row r="14" spans="2:12" ht="13.8" thickBot="1" x14ac:dyDescent="0.3">
      <c r="B14" s="21" t="s">
        <v>41</v>
      </c>
      <c r="C14" s="22" t="s">
        <v>42</v>
      </c>
      <c r="D14" s="22" t="s">
        <v>43</v>
      </c>
      <c r="E14" s="23" t="s">
        <v>44</v>
      </c>
      <c r="F14" s="33"/>
      <c r="G14" s="33"/>
      <c r="H14" s="33"/>
      <c r="I14" s="33"/>
      <c r="J14" s="33"/>
    </row>
    <row r="15" spans="2:12" x14ac:dyDescent="0.25">
      <c r="B15" s="41">
        <f ca="1">COUNT(INDIRECT("Spisak!V3:V" &amp; $E$1))</f>
        <v>0</v>
      </c>
      <c r="C15" s="36">
        <f ca="1">COUNTIF(INDIRECT("Spisak!V3:V"&amp;$E$1),"&gt;="&amp;(0.5*Parametri!H12))</f>
        <v>0</v>
      </c>
      <c r="D15" s="36">
        <f ca="1">COUNTIF(INDIRECT("Spisak!V3:V"&amp;$E$1),"&lt;"&amp;(0.1*Parametri!H12))</f>
        <v>0</v>
      </c>
      <c r="E15" s="37">
        <f ca="1">COUNTIF(INDIRECT("Spisak!V3:V"&amp;$E$1),"&gt;="&amp;(0.9*Parametri!H12))</f>
        <v>0</v>
      </c>
      <c r="F15" s="33"/>
      <c r="G15" s="33"/>
      <c r="H15" s="33"/>
      <c r="I15" s="33"/>
      <c r="J15" s="33"/>
    </row>
    <row r="16" spans="2:12" ht="13.8" thickBot="1" x14ac:dyDescent="0.3">
      <c r="B16" s="38" t="s">
        <v>45</v>
      </c>
      <c r="C16" s="39" t="str">
        <f ca="1">IF($B$15&gt;0,C15/$B$15,"")</f>
        <v/>
      </c>
      <c r="D16" s="39" t="str">
        <f ca="1">IF($B$15&gt;0,D15/$B$15,"")</f>
        <v/>
      </c>
      <c r="E16" s="40" t="str">
        <f ca="1">IF($B$15&gt;0,E15/$B$15,"")</f>
        <v/>
      </c>
      <c r="F16" s="33"/>
      <c r="G16" s="33"/>
      <c r="H16" s="34"/>
      <c r="I16" s="34"/>
      <c r="J16" s="34"/>
      <c r="K16" s="42"/>
      <c r="L16" s="42"/>
    </row>
    <row r="17" spans="2:12" x14ac:dyDescent="0.25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8"/>
  <sheetViews>
    <sheetView topLeftCell="A121" workbookViewId="0">
      <selection sqref="A1:P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20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20.100000000000001" customHeight="1" x14ac:dyDescent="0.25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 t="s">
        <v>78</v>
      </c>
      <c r="K2" s="124"/>
      <c r="L2" s="124"/>
      <c r="M2" s="124"/>
      <c r="N2" s="124"/>
      <c r="O2" s="124"/>
      <c r="P2" s="125"/>
    </row>
    <row r="3" spans="1:16" s="53" customFormat="1" ht="30" customHeight="1" thickBot="1" x14ac:dyDescent="0.3">
      <c r="A3" s="126" t="s">
        <v>103</v>
      </c>
      <c r="B3" s="127"/>
      <c r="C3" s="127"/>
      <c r="D3" s="127"/>
      <c r="E3" s="127" t="s">
        <v>79</v>
      </c>
      <c r="F3" s="127"/>
      <c r="G3" s="127"/>
      <c r="H3" s="127"/>
      <c r="I3" s="127"/>
      <c r="J3" s="127" t="s">
        <v>80</v>
      </c>
      <c r="K3" s="127"/>
      <c r="L3" s="127"/>
      <c r="M3" s="127"/>
      <c r="N3" s="127" t="s">
        <v>81</v>
      </c>
      <c r="O3" s="127"/>
      <c r="P3" s="128"/>
    </row>
    <row r="4" spans="1:16" ht="13.8" thickBot="1" x14ac:dyDescent="0.3"/>
    <row r="5" spans="1:16" ht="24" customHeight="1" x14ac:dyDescent="0.25">
      <c r="A5" s="135" t="s">
        <v>82</v>
      </c>
      <c r="B5" s="129" t="s">
        <v>83</v>
      </c>
      <c r="C5" s="138" t="s">
        <v>84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29" t="s">
        <v>95</v>
      </c>
      <c r="P5" s="132" t="s">
        <v>96</v>
      </c>
    </row>
    <row r="6" spans="1:16" x14ac:dyDescent="0.25">
      <c r="A6" s="136"/>
      <c r="B6" s="130"/>
      <c r="C6" s="130" t="s">
        <v>85</v>
      </c>
      <c r="D6" s="130" t="s">
        <v>26</v>
      </c>
      <c r="E6" s="130"/>
      <c r="F6" s="130"/>
      <c r="G6" s="130"/>
      <c r="H6" s="130"/>
      <c r="I6" s="130"/>
      <c r="J6" s="130" t="s">
        <v>91</v>
      </c>
      <c r="K6" s="130"/>
      <c r="L6" s="130"/>
      <c r="M6" s="130" t="s">
        <v>92</v>
      </c>
      <c r="N6" s="130"/>
      <c r="O6" s="130"/>
      <c r="P6" s="133"/>
    </row>
    <row r="7" spans="1:16" ht="13.8" thickBot="1" x14ac:dyDescent="0.3">
      <c r="A7" s="137"/>
      <c r="B7" s="131"/>
      <c r="C7" s="131"/>
      <c r="D7" s="72" t="s">
        <v>21</v>
      </c>
      <c r="E7" s="72" t="s">
        <v>86</v>
      </c>
      <c r="F7" s="72" t="s">
        <v>87</v>
      </c>
      <c r="G7" s="72" t="s">
        <v>88</v>
      </c>
      <c r="H7" s="72" t="s">
        <v>89</v>
      </c>
      <c r="I7" s="72" t="s">
        <v>90</v>
      </c>
      <c r="J7" s="72" t="s">
        <v>21</v>
      </c>
      <c r="K7" s="72" t="s">
        <v>86</v>
      </c>
      <c r="L7" s="72" t="s">
        <v>87</v>
      </c>
      <c r="M7" s="72" t="s">
        <v>93</v>
      </c>
      <c r="N7" s="72" t="s">
        <v>94</v>
      </c>
      <c r="O7" s="131"/>
      <c r="P7" s="134"/>
    </row>
    <row r="8" spans="1:16" ht="12.9" customHeight="1" x14ac:dyDescent="0.25">
      <c r="A8" s="60" t="str">
        <f>Spisak!B3</f>
        <v>1/2021</v>
      </c>
      <c r="B8" s="63" t="str">
        <f>Spisak!C3</f>
        <v>Pavićević Aleksandra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>
        <f>Spisak!T3</f>
        <v>19</v>
      </c>
      <c r="K8" s="54" t="str">
        <f>Spisak!U3</f>
        <v/>
      </c>
      <c r="L8" s="54" t="str">
        <f>Spisak!V3</f>
        <v/>
      </c>
      <c r="M8" s="54">
        <f>Spisak!Q3</f>
        <v>0</v>
      </c>
      <c r="N8" s="54">
        <f>Spisak!R3</f>
        <v>0</v>
      </c>
      <c r="O8" s="54">
        <f>Spisak!Y3</f>
        <v>19</v>
      </c>
      <c r="P8" s="55" t="str">
        <f>Spisak!Z3 &amp; OcjenaSlovima(Spisak!Z3)</f>
        <v/>
      </c>
    </row>
    <row r="9" spans="1:16" ht="12.9" customHeight="1" x14ac:dyDescent="0.25">
      <c r="A9" s="61" t="str">
        <f>Spisak!B4</f>
        <v>2/2021</v>
      </c>
      <c r="B9" s="64" t="str">
        <f>Spisak!C4</f>
        <v>Tamindžić Jovana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 t="str">
        <f>Spisak!T4</f>
        <v/>
      </c>
      <c r="K9" s="56" t="str">
        <f>Spisak!U4</f>
        <v/>
      </c>
      <c r="L9" s="56" t="str">
        <f>Spisak!V4</f>
        <v/>
      </c>
      <c r="M9" s="56">
        <f>Spisak!Q4</f>
        <v>0</v>
      </c>
      <c r="N9" s="56">
        <f>Spisak!R4</f>
        <v>0</v>
      </c>
      <c r="O9" s="56">
        <f>Spisak!Y4</f>
        <v>0</v>
      </c>
      <c r="P9" s="57" t="str">
        <f>Spisak!Z4 &amp; OcjenaSlovima(Spisak!Z4)</f>
        <v/>
      </c>
    </row>
    <row r="10" spans="1:16" ht="12.9" customHeight="1" x14ac:dyDescent="0.25">
      <c r="A10" s="61" t="str">
        <f>Spisak!B5</f>
        <v>3/2021</v>
      </c>
      <c r="B10" s="64" t="str">
        <f>Spisak!C5</f>
        <v>Bujišić Bojana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>
        <f>Spisak!T5</f>
        <v>7</v>
      </c>
      <c r="K10" s="56" t="str">
        <f>Spisak!U5</f>
        <v/>
      </c>
      <c r="L10" s="56" t="str">
        <f>Spisak!V5</f>
        <v/>
      </c>
      <c r="M10" s="56">
        <f>Spisak!Q5</f>
        <v>0</v>
      </c>
      <c r="N10" s="56">
        <f>Spisak!R5</f>
        <v>0</v>
      </c>
      <c r="O10" s="56">
        <f>Spisak!Y5</f>
        <v>7</v>
      </c>
      <c r="P10" s="57" t="str">
        <f>Spisak!Z5 &amp; OcjenaSlovima(Spisak!Z5)</f>
        <v/>
      </c>
    </row>
    <row r="11" spans="1:16" ht="12.9" customHeight="1" x14ac:dyDescent="0.25">
      <c r="A11" s="61" t="str">
        <f>Spisak!B6</f>
        <v>4/2021</v>
      </c>
      <c r="B11" s="64" t="str">
        <f>Spisak!C6</f>
        <v>Vukićević Milena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 t="str">
        <f>Spisak!T6</f>
        <v/>
      </c>
      <c r="K11" s="56" t="str">
        <f>Spisak!U6</f>
        <v/>
      </c>
      <c r="L11" s="56" t="str">
        <f>Spisak!V6</f>
        <v/>
      </c>
      <c r="M11" s="56">
        <f>Spisak!Q6</f>
        <v>0</v>
      </c>
      <c r="N11" s="56">
        <f>Spisak!R6</f>
        <v>0</v>
      </c>
      <c r="O11" s="56">
        <f>Spisak!Y6</f>
        <v>0</v>
      </c>
      <c r="P11" s="57" t="str">
        <f>Spisak!Z6 &amp; OcjenaSlovima(Spisak!Z6)</f>
        <v/>
      </c>
    </row>
    <row r="12" spans="1:16" ht="12.9" customHeight="1" x14ac:dyDescent="0.25">
      <c r="A12" s="61" t="str">
        <f>Spisak!B7</f>
        <v>5/2021</v>
      </c>
      <c r="B12" s="64" t="str">
        <f>Spisak!C7</f>
        <v>Martinović Maja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  <v>20</v>
      </c>
      <c r="K12" s="56" t="str">
        <f>Spisak!U7</f>
        <v/>
      </c>
      <c r="L12" s="56" t="str">
        <f>Spisak!V7</f>
        <v/>
      </c>
      <c r="M12" s="56">
        <f>Spisak!Q7</f>
        <v>0</v>
      </c>
      <c r="N12" s="56">
        <f>Spisak!R7</f>
        <v>0</v>
      </c>
      <c r="O12" s="56">
        <f>Spisak!Y7</f>
        <v>20</v>
      </c>
      <c r="P12" s="57" t="str">
        <f>Spisak!Z7 &amp; OcjenaSlovima(Spisak!Z7)</f>
        <v/>
      </c>
    </row>
    <row r="13" spans="1:16" ht="12.9" customHeight="1" x14ac:dyDescent="0.25">
      <c r="A13" s="61" t="str">
        <f>Spisak!B8</f>
        <v>6/2021</v>
      </c>
      <c r="B13" s="64" t="str">
        <f>Spisak!C8</f>
        <v>Radović Maša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0</v>
      </c>
      <c r="K13" s="56" t="str">
        <f>Spisak!U8</f>
        <v/>
      </c>
      <c r="L13" s="56" t="str">
        <f>Spisak!V8</f>
        <v/>
      </c>
      <c r="M13" s="56">
        <f>Spisak!Q8</f>
        <v>0</v>
      </c>
      <c r="N13" s="56">
        <f>Spisak!R8</f>
        <v>0</v>
      </c>
      <c r="O13" s="56">
        <f>Spisak!Y8</f>
        <v>0</v>
      </c>
      <c r="P13" s="57" t="str">
        <f>Spisak!Z8 &amp; OcjenaSlovima(Spisak!Z8)</f>
        <v/>
      </c>
    </row>
    <row r="14" spans="1:16" ht="12.9" customHeight="1" x14ac:dyDescent="0.25">
      <c r="A14" s="61" t="str">
        <f>Spisak!B9</f>
        <v>7/2021</v>
      </c>
      <c r="B14" s="64" t="str">
        <f>Spisak!C9</f>
        <v>Đurđić Anđela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  <v>7</v>
      </c>
      <c r="K14" s="56" t="str">
        <f>Spisak!U9</f>
        <v/>
      </c>
      <c r="L14" s="56" t="str">
        <f>Spisak!V9</f>
        <v/>
      </c>
      <c r="M14" s="56">
        <f>Spisak!Q9</f>
        <v>0</v>
      </c>
      <c r="N14" s="56">
        <f>Spisak!R9</f>
        <v>0</v>
      </c>
      <c r="O14" s="56">
        <f>Spisak!Y9</f>
        <v>7</v>
      </c>
      <c r="P14" s="57" t="str">
        <f>Spisak!Z9 &amp; OcjenaSlovima(Spisak!Z9)</f>
        <v/>
      </c>
    </row>
    <row r="15" spans="1:16" ht="12.9" customHeight="1" x14ac:dyDescent="0.25">
      <c r="A15" s="61" t="str">
        <f>Spisak!B10</f>
        <v>8/2021</v>
      </c>
      <c r="B15" s="64" t="str">
        <f>Spisak!C10</f>
        <v>Kijamet Erna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0</v>
      </c>
      <c r="K15" s="56" t="str">
        <f>Spisak!U10</f>
        <v/>
      </c>
      <c r="L15" s="56" t="str">
        <f>Spisak!V10</f>
        <v/>
      </c>
      <c r="M15" s="56">
        <f>Spisak!Q10</f>
        <v>0</v>
      </c>
      <c r="N15" s="56">
        <f>Spisak!R10</f>
        <v>0</v>
      </c>
      <c r="O15" s="56">
        <f>Spisak!Y10</f>
        <v>0</v>
      </c>
      <c r="P15" s="57" t="str">
        <f>Spisak!Z10 &amp; OcjenaSlovima(Spisak!Z10)</f>
        <v/>
      </c>
    </row>
    <row r="16" spans="1:16" ht="12.9" customHeight="1" x14ac:dyDescent="0.25">
      <c r="A16" s="61" t="str">
        <f>Spisak!B11</f>
        <v>9/2021</v>
      </c>
      <c r="B16" s="64" t="str">
        <f>Spisak!C11</f>
        <v>Popović Katarina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>
        <f>Spisak!T11</f>
        <v>15</v>
      </c>
      <c r="K16" s="56" t="str">
        <f>Spisak!U11</f>
        <v/>
      </c>
      <c r="L16" s="56" t="str">
        <f>Spisak!V11</f>
        <v/>
      </c>
      <c r="M16" s="56">
        <f>Spisak!Q11</f>
        <v>0</v>
      </c>
      <c r="N16" s="56">
        <f>Spisak!R11</f>
        <v>0</v>
      </c>
      <c r="O16" s="56">
        <f>Spisak!Y11</f>
        <v>15</v>
      </c>
      <c r="P16" s="57" t="str">
        <f>Spisak!Z11 &amp; OcjenaSlovima(Spisak!Z11)</f>
        <v/>
      </c>
    </row>
    <row r="17" spans="1:16" ht="12.9" customHeight="1" x14ac:dyDescent="0.25">
      <c r="A17" s="61" t="str">
        <f>Spisak!B12</f>
        <v>10/2021</v>
      </c>
      <c r="B17" s="64" t="str">
        <f>Spisak!C12</f>
        <v>Popović Lana</v>
      </c>
      <c r="C17" s="56">
        <f>Spisak!D12</f>
        <v>0</v>
      </c>
      <c r="D17" s="56">
        <f>Spisak!E12</f>
        <v>0</v>
      </c>
      <c r="E17" s="56">
        <f>Spisak!F12</f>
        <v>0</v>
      </c>
      <c r="F17" s="56">
        <f>Spisak!G12</f>
        <v>0</v>
      </c>
      <c r="G17" s="56">
        <f>Spisak!H12</f>
        <v>0</v>
      </c>
      <c r="H17" s="56">
        <f>Spisak!I12</f>
        <v>0</v>
      </c>
      <c r="I17" s="56">
        <f>Spisak!J12</f>
        <v>0</v>
      </c>
      <c r="J17" s="56">
        <f>Spisak!T12</f>
        <v>8</v>
      </c>
      <c r="K17" s="56" t="str">
        <f>Spisak!U12</f>
        <v/>
      </c>
      <c r="L17" s="56" t="str">
        <f>Spisak!V12</f>
        <v/>
      </c>
      <c r="M17" s="56">
        <f>Spisak!Q12</f>
        <v>0</v>
      </c>
      <c r="N17" s="56">
        <f>Spisak!R12</f>
        <v>0</v>
      </c>
      <c r="O17" s="56">
        <f>Spisak!Y12</f>
        <v>8</v>
      </c>
      <c r="P17" s="57" t="str">
        <f>Spisak!Z12 &amp; OcjenaSlovima(Spisak!Z12)</f>
        <v/>
      </c>
    </row>
    <row r="18" spans="1:16" ht="12.9" customHeight="1" x14ac:dyDescent="0.25">
      <c r="A18" s="61" t="str">
        <f>Spisak!B13</f>
        <v>11/2021</v>
      </c>
      <c r="B18" s="64" t="str">
        <f>Spisak!C13</f>
        <v>Vukasović Sandra</v>
      </c>
      <c r="C18" s="56">
        <f>Spisak!D13</f>
        <v>0</v>
      </c>
      <c r="D18" s="56">
        <f>Spisak!E13</f>
        <v>0</v>
      </c>
      <c r="E18" s="56">
        <f>Spisak!F13</f>
        <v>0</v>
      </c>
      <c r="F18" s="56">
        <f>Spisak!G13</f>
        <v>0</v>
      </c>
      <c r="G18" s="56">
        <f>Spisak!H13</f>
        <v>0</v>
      </c>
      <c r="H18" s="56">
        <f>Spisak!I13</f>
        <v>0</v>
      </c>
      <c r="I18" s="56">
        <f>Spisak!J13</f>
        <v>0</v>
      </c>
      <c r="J18" s="56">
        <f>Spisak!T13</f>
        <v>0</v>
      </c>
      <c r="K18" s="56" t="str">
        <f>Spisak!U13</f>
        <v/>
      </c>
      <c r="L18" s="56" t="str">
        <f>Spisak!V13</f>
        <v/>
      </c>
      <c r="M18" s="56">
        <f>Spisak!Q13</f>
        <v>0</v>
      </c>
      <c r="N18" s="56">
        <f>Spisak!R13</f>
        <v>0</v>
      </c>
      <c r="O18" s="56">
        <f>Spisak!Y13</f>
        <v>0</v>
      </c>
      <c r="P18" s="57" t="str">
        <f>Spisak!Z13 &amp; OcjenaSlovima(Spisak!Z13)</f>
        <v/>
      </c>
    </row>
    <row r="19" spans="1:16" ht="12.9" customHeight="1" x14ac:dyDescent="0.25">
      <c r="A19" s="61" t="str">
        <f>Spisak!B14</f>
        <v>12/2021</v>
      </c>
      <c r="B19" s="64" t="str">
        <f>Spisak!C14</f>
        <v>Pepić Amila</v>
      </c>
      <c r="C19" s="56">
        <f>Spisak!D14</f>
        <v>0</v>
      </c>
      <c r="D19" s="56">
        <f>Spisak!E14</f>
        <v>0</v>
      </c>
      <c r="E19" s="56">
        <f>Spisak!F14</f>
        <v>0</v>
      </c>
      <c r="F19" s="56">
        <f>Spisak!G14</f>
        <v>0</v>
      </c>
      <c r="G19" s="56">
        <f>Spisak!H14</f>
        <v>0</v>
      </c>
      <c r="H19" s="56">
        <f>Spisak!I14</f>
        <v>0</v>
      </c>
      <c r="I19" s="56">
        <f>Spisak!J14</f>
        <v>0</v>
      </c>
      <c r="J19" s="56">
        <f>Spisak!T14</f>
        <v>0</v>
      </c>
      <c r="K19" s="56" t="str">
        <f>Spisak!U14</f>
        <v/>
      </c>
      <c r="L19" s="56" t="str">
        <f>Spisak!V14</f>
        <v/>
      </c>
      <c r="M19" s="56">
        <f>Spisak!Q14</f>
        <v>0</v>
      </c>
      <c r="N19" s="56">
        <f>Spisak!R14</f>
        <v>0</v>
      </c>
      <c r="O19" s="56">
        <f>Spisak!Y14</f>
        <v>0</v>
      </c>
      <c r="P19" s="57" t="str">
        <f>Spisak!Z14 &amp; OcjenaSlovima(Spisak!Z14)</f>
        <v/>
      </c>
    </row>
    <row r="20" spans="1:16" ht="12.9" customHeight="1" x14ac:dyDescent="0.25">
      <c r="A20" s="61" t="str">
        <f>Spisak!B15</f>
        <v>13/2021</v>
      </c>
      <c r="B20" s="64" t="str">
        <f>Spisak!C15</f>
        <v>Radenović Vukajlo</v>
      </c>
      <c r="C20" s="56">
        <f>Spisak!D15</f>
        <v>0</v>
      </c>
      <c r="D20" s="56">
        <f>Spisak!E15</f>
        <v>0</v>
      </c>
      <c r="E20" s="56">
        <f>Spisak!F15</f>
        <v>0</v>
      </c>
      <c r="F20" s="56">
        <f>Spisak!G15</f>
        <v>0</v>
      </c>
      <c r="G20" s="56">
        <f>Spisak!H15</f>
        <v>0</v>
      </c>
      <c r="H20" s="56">
        <f>Spisak!I15</f>
        <v>0</v>
      </c>
      <c r="I20" s="56">
        <f>Spisak!J15</f>
        <v>0</v>
      </c>
      <c r="J20" s="56">
        <f>Spisak!T15</f>
        <v>0</v>
      </c>
      <c r="K20" s="56" t="str">
        <f>Spisak!U15</f>
        <v/>
      </c>
      <c r="L20" s="56" t="str">
        <f>Spisak!V15</f>
        <v/>
      </c>
      <c r="M20" s="56">
        <f>Spisak!Q15</f>
        <v>0</v>
      </c>
      <c r="N20" s="56">
        <f>Spisak!R15</f>
        <v>0</v>
      </c>
      <c r="O20" s="56">
        <f>Spisak!Y15</f>
        <v>0</v>
      </c>
      <c r="P20" s="57" t="str">
        <f>Spisak!Z15 &amp; OcjenaSlovima(Spisak!Z15)</f>
        <v/>
      </c>
    </row>
    <row r="21" spans="1:16" ht="12.9" customHeight="1" x14ac:dyDescent="0.25">
      <c r="A21" s="61" t="str">
        <f>Spisak!B16</f>
        <v>14/2021</v>
      </c>
      <c r="B21" s="64" t="str">
        <f>Spisak!C16</f>
        <v>Redžović Emma</v>
      </c>
      <c r="C21" s="56">
        <f>Spisak!D16</f>
        <v>0</v>
      </c>
      <c r="D21" s="56">
        <f>Spisak!E16</f>
        <v>0</v>
      </c>
      <c r="E21" s="56">
        <f>Spisak!F16</f>
        <v>0</v>
      </c>
      <c r="F21" s="56">
        <f>Spisak!G16</f>
        <v>0</v>
      </c>
      <c r="G21" s="56">
        <f>Spisak!H16</f>
        <v>0</v>
      </c>
      <c r="H21" s="56">
        <f>Spisak!I16</f>
        <v>0</v>
      </c>
      <c r="I21" s="56">
        <f>Spisak!J16</f>
        <v>0</v>
      </c>
      <c r="J21" s="56" t="str">
        <f>Spisak!T16</f>
        <v/>
      </c>
      <c r="K21" s="56" t="str">
        <f>Spisak!U16</f>
        <v/>
      </c>
      <c r="L21" s="56" t="str">
        <f>Spisak!V16</f>
        <v/>
      </c>
      <c r="M21" s="56">
        <f>Spisak!Q16</f>
        <v>0</v>
      </c>
      <c r="N21" s="56">
        <f>Spisak!R16</f>
        <v>0</v>
      </c>
      <c r="O21" s="56">
        <f>Spisak!Y16</f>
        <v>0</v>
      </c>
      <c r="P21" s="57" t="str">
        <f>Spisak!Z16 &amp; OcjenaSlovima(Spisak!Z16)</f>
        <v/>
      </c>
    </row>
    <row r="22" spans="1:16" ht="12.9" customHeight="1" x14ac:dyDescent="0.25">
      <c r="A22" s="61" t="str">
        <f>Spisak!B17</f>
        <v>15/2021</v>
      </c>
      <c r="B22" s="64" t="str">
        <f>Spisak!C17</f>
        <v>Vukić Adnan</v>
      </c>
      <c r="C22" s="56">
        <f>Spisak!D17</f>
        <v>0</v>
      </c>
      <c r="D22" s="56">
        <f>Spisak!E17</f>
        <v>0</v>
      </c>
      <c r="E22" s="56">
        <f>Spisak!F17</f>
        <v>0</v>
      </c>
      <c r="F22" s="56">
        <f>Spisak!G17</f>
        <v>0</v>
      </c>
      <c r="G22" s="56">
        <f>Spisak!H17</f>
        <v>0</v>
      </c>
      <c r="H22" s="56">
        <f>Spisak!I17</f>
        <v>0</v>
      </c>
      <c r="I22" s="56">
        <f>Spisak!J17</f>
        <v>0</v>
      </c>
      <c r="J22" s="56">
        <f>Spisak!T17</f>
        <v>7</v>
      </c>
      <c r="K22" s="56" t="str">
        <f>Spisak!U17</f>
        <v/>
      </c>
      <c r="L22" s="56" t="str">
        <f>Spisak!V17</f>
        <v/>
      </c>
      <c r="M22" s="56">
        <f>Spisak!Q17</f>
        <v>0</v>
      </c>
      <c r="N22" s="56">
        <f>Spisak!R17</f>
        <v>0</v>
      </c>
      <c r="O22" s="56">
        <f>Spisak!Y17</f>
        <v>7</v>
      </c>
      <c r="P22" s="57" t="str">
        <f>Spisak!Z17 &amp; OcjenaSlovima(Spisak!Z17)</f>
        <v/>
      </c>
    </row>
    <row r="23" spans="1:16" ht="12.9" customHeight="1" x14ac:dyDescent="0.25">
      <c r="A23" s="61" t="str">
        <f>Spisak!B18</f>
        <v>16/2021</v>
      </c>
      <c r="B23" s="64" t="str">
        <f>Spisak!C18</f>
        <v>Kijamet Amina</v>
      </c>
      <c r="C23" s="56">
        <f>Spisak!D18</f>
        <v>0</v>
      </c>
      <c r="D23" s="56">
        <f>Spisak!E18</f>
        <v>0</v>
      </c>
      <c r="E23" s="56">
        <f>Spisak!F18</f>
        <v>0</v>
      </c>
      <c r="F23" s="56">
        <f>Spisak!G18</f>
        <v>0</v>
      </c>
      <c r="G23" s="56">
        <f>Spisak!H18</f>
        <v>0</v>
      </c>
      <c r="H23" s="56">
        <f>Spisak!I18</f>
        <v>0</v>
      </c>
      <c r="I23" s="56">
        <f>Spisak!J18</f>
        <v>0</v>
      </c>
      <c r="J23" s="56" t="str">
        <f>Spisak!T18</f>
        <v/>
      </c>
      <c r="K23" s="56" t="str">
        <f>Spisak!U18</f>
        <v/>
      </c>
      <c r="L23" s="56" t="str">
        <f>Spisak!V18</f>
        <v/>
      </c>
      <c r="M23" s="56">
        <f>Spisak!Q18</f>
        <v>0</v>
      </c>
      <c r="N23" s="56">
        <f>Spisak!R18</f>
        <v>0</v>
      </c>
      <c r="O23" s="56">
        <f>Spisak!Y18</f>
        <v>0</v>
      </c>
      <c r="P23" s="57" t="str">
        <f>Spisak!Z18 &amp; OcjenaSlovima(Spisak!Z18)</f>
        <v/>
      </c>
    </row>
    <row r="24" spans="1:16" ht="12.9" customHeight="1" x14ac:dyDescent="0.25">
      <c r="A24" s="61" t="str">
        <f>Spisak!B19</f>
        <v>17/2021</v>
      </c>
      <c r="B24" s="64" t="str">
        <f>Spisak!C19</f>
        <v>Mirotić Anja</v>
      </c>
      <c r="C24" s="56">
        <f>Spisak!D19</f>
        <v>0</v>
      </c>
      <c r="D24" s="56">
        <f>Spisak!E19</f>
        <v>0</v>
      </c>
      <c r="E24" s="56">
        <f>Spisak!F19</f>
        <v>0</v>
      </c>
      <c r="F24" s="56">
        <f>Spisak!G19</f>
        <v>0</v>
      </c>
      <c r="G24" s="56">
        <f>Spisak!H19</f>
        <v>0</v>
      </c>
      <c r="H24" s="56">
        <f>Spisak!I19</f>
        <v>0</v>
      </c>
      <c r="I24" s="56">
        <f>Spisak!J19</f>
        <v>0</v>
      </c>
      <c r="J24" s="56">
        <f>Spisak!T19</f>
        <v>9</v>
      </c>
      <c r="K24" s="56" t="str">
        <f>Spisak!U19</f>
        <v/>
      </c>
      <c r="L24" s="56" t="str">
        <f>Spisak!V19</f>
        <v/>
      </c>
      <c r="M24" s="56">
        <f>Spisak!Q19</f>
        <v>0</v>
      </c>
      <c r="N24" s="56">
        <f>Spisak!R19</f>
        <v>0</v>
      </c>
      <c r="O24" s="56">
        <f>Spisak!Y19</f>
        <v>9</v>
      </c>
      <c r="P24" s="57" t="str">
        <f>Spisak!Z19 &amp; OcjenaSlovima(Spisak!Z19)</f>
        <v/>
      </c>
    </row>
    <row r="25" spans="1:16" ht="12.9" customHeight="1" x14ac:dyDescent="0.25">
      <c r="A25" s="61" t="str">
        <f>Spisak!B20</f>
        <v>18/2021</v>
      </c>
      <c r="B25" s="64" t="str">
        <f>Spisak!C20</f>
        <v>Blagojević Zorana</v>
      </c>
      <c r="C25" s="56">
        <f>Spisak!D20</f>
        <v>0</v>
      </c>
      <c r="D25" s="56">
        <f>Spisak!E20</f>
        <v>0</v>
      </c>
      <c r="E25" s="56">
        <f>Spisak!F20</f>
        <v>0</v>
      </c>
      <c r="F25" s="56">
        <f>Spisak!G20</f>
        <v>0</v>
      </c>
      <c r="G25" s="56">
        <f>Spisak!H20</f>
        <v>0</v>
      </c>
      <c r="H25" s="56">
        <f>Spisak!I20</f>
        <v>0</v>
      </c>
      <c r="I25" s="56">
        <f>Spisak!J20</f>
        <v>0</v>
      </c>
      <c r="J25" s="56">
        <f>Spisak!T20</f>
        <v>20</v>
      </c>
      <c r="K25" s="56" t="str">
        <f>Spisak!U20</f>
        <v/>
      </c>
      <c r="L25" s="56" t="str">
        <f>Spisak!V20</f>
        <v/>
      </c>
      <c r="M25" s="56">
        <f>Spisak!Q20</f>
        <v>0</v>
      </c>
      <c r="N25" s="56">
        <f>Spisak!R20</f>
        <v>0</v>
      </c>
      <c r="O25" s="56">
        <f>Spisak!Y20</f>
        <v>20</v>
      </c>
      <c r="P25" s="57" t="str">
        <f>Spisak!Z20 &amp; OcjenaSlovima(Spisak!Z20)</f>
        <v/>
      </c>
    </row>
    <row r="26" spans="1:16" ht="12.9" customHeight="1" x14ac:dyDescent="0.25">
      <c r="A26" s="61" t="str">
        <f>Spisak!B21</f>
        <v>19/2021</v>
      </c>
      <c r="B26" s="64" t="str">
        <f>Spisak!C21</f>
        <v>Matović Mia</v>
      </c>
      <c r="C26" s="56">
        <f>Spisak!D21</f>
        <v>0</v>
      </c>
      <c r="D26" s="56">
        <f>Spisak!E21</f>
        <v>0</v>
      </c>
      <c r="E26" s="56">
        <f>Spisak!F21</f>
        <v>0</v>
      </c>
      <c r="F26" s="56">
        <f>Spisak!G21</f>
        <v>0</v>
      </c>
      <c r="G26" s="56">
        <f>Spisak!H21</f>
        <v>0</v>
      </c>
      <c r="H26" s="56">
        <f>Spisak!I21</f>
        <v>0</v>
      </c>
      <c r="I26" s="56">
        <f>Spisak!J21</f>
        <v>0</v>
      </c>
      <c r="J26" s="56">
        <f>Spisak!T21</f>
        <v>13</v>
      </c>
      <c r="K26" s="56" t="str">
        <f>Spisak!U21</f>
        <v/>
      </c>
      <c r="L26" s="56" t="str">
        <f>Spisak!V21</f>
        <v/>
      </c>
      <c r="M26" s="56">
        <f>Spisak!Q21</f>
        <v>0</v>
      </c>
      <c r="N26" s="56">
        <f>Spisak!R21</f>
        <v>0</v>
      </c>
      <c r="O26" s="56">
        <f>Spisak!Y21</f>
        <v>13</v>
      </c>
      <c r="P26" s="57" t="str">
        <f>Spisak!Z21 &amp; OcjenaSlovima(Spisak!Z21)</f>
        <v/>
      </c>
    </row>
    <row r="27" spans="1:16" ht="12.9" customHeight="1" x14ac:dyDescent="0.25">
      <c r="A27" s="61" t="str">
        <f>Spisak!B22</f>
        <v>20/2021</v>
      </c>
      <c r="B27" s="64" t="str">
        <f>Spisak!C22</f>
        <v>Brnović Anja</v>
      </c>
      <c r="C27" s="56">
        <f>Spisak!D22</f>
        <v>0</v>
      </c>
      <c r="D27" s="56">
        <f>Spisak!E22</f>
        <v>0</v>
      </c>
      <c r="E27" s="56">
        <f>Spisak!F22</f>
        <v>0</v>
      </c>
      <c r="F27" s="56">
        <f>Spisak!G22</f>
        <v>0</v>
      </c>
      <c r="G27" s="56">
        <f>Spisak!H22</f>
        <v>0</v>
      </c>
      <c r="H27" s="56">
        <f>Spisak!I22</f>
        <v>0</v>
      </c>
      <c r="I27" s="56">
        <f>Spisak!J22</f>
        <v>0</v>
      </c>
      <c r="J27" s="56" t="str">
        <f>Spisak!T22</f>
        <v/>
      </c>
      <c r="K27" s="56" t="str">
        <f>Spisak!U22</f>
        <v/>
      </c>
      <c r="L27" s="56" t="str">
        <f>Spisak!V22</f>
        <v/>
      </c>
      <c r="M27" s="56">
        <f>Spisak!Q22</f>
        <v>0</v>
      </c>
      <c r="N27" s="56">
        <f>Spisak!R22</f>
        <v>0</v>
      </c>
      <c r="O27" s="56">
        <f>Spisak!Y22</f>
        <v>0</v>
      </c>
      <c r="P27" s="57" t="str">
        <f>Spisak!Z22 &amp; OcjenaSlovima(Spisak!Z22)</f>
        <v/>
      </c>
    </row>
    <row r="28" spans="1:16" ht="12.9" customHeight="1" x14ac:dyDescent="0.25">
      <c r="A28" s="61" t="str">
        <f>Spisak!B23</f>
        <v>21/2021</v>
      </c>
      <c r="B28" s="64" t="str">
        <f>Spisak!C23</f>
        <v>Batrićević Dunja</v>
      </c>
      <c r="C28" s="56">
        <f>Spisak!D23</f>
        <v>0</v>
      </c>
      <c r="D28" s="56">
        <f>Spisak!E23</f>
        <v>0</v>
      </c>
      <c r="E28" s="56">
        <f>Spisak!F23</f>
        <v>0</v>
      </c>
      <c r="F28" s="56">
        <f>Spisak!G23</f>
        <v>0</v>
      </c>
      <c r="G28" s="56">
        <f>Spisak!H23</f>
        <v>0</v>
      </c>
      <c r="H28" s="56">
        <f>Spisak!I23</f>
        <v>0</v>
      </c>
      <c r="I28" s="56">
        <f>Spisak!J23</f>
        <v>0</v>
      </c>
      <c r="J28" s="56" t="str">
        <f>Spisak!T23</f>
        <v/>
      </c>
      <c r="K28" s="56" t="str">
        <f>Spisak!U23</f>
        <v/>
      </c>
      <c r="L28" s="56" t="str">
        <f>Spisak!V23</f>
        <v/>
      </c>
      <c r="M28" s="56">
        <f>Spisak!Q23</f>
        <v>0</v>
      </c>
      <c r="N28" s="56">
        <f>Spisak!R23</f>
        <v>0</v>
      </c>
      <c r="O28" s="56">
        <f>Spisak!Y23</f>
        <v>0</v>
      </c>
      <c r="P28" s="57" t="str">
        <f>Spisak!Z23 &amp; OcjenaSlovima(Spisak!Z23)</f>
        <v/>
      </c>
    </row>
    <row r="29" spans="1:16" ht="12.9" customHeight="1" x14ac:dyDescent="0.25">
      <c r="A29" s="61" t="str">
        <f>Spisak!B24</f>
        <v>22/2021</v>
      </c>
      <c r="B29" s="64" t="str">
        <f>Spisak!C24</f>
        <v>Femić Anastasija</v>
      </c>
      <c r="C29" s="56">
        <f>Spisak!D24</f>
        <v>0</v>
      </c>
      <c r="D29" s="56">
        <f>Spisak!E24</f>
        <v>0</v>
      </c>
      <c r="E29" s="56">
        <f>Spisak!F24</f>
        <v>0</v>
      </c>
      <c r="F29" s="56">
        <f>Spisak!G24</f>
        <v>0</v>
      </c>
      <c r="G29" s="56">
        <f>Spisak!H24</f>
        <v>0</v>
      </c>
      <c r="H29" s="56">
        <f>Spisak!I24</f>
        <v>0</v>
      </c>
      <c r="I29" s="56">
        <f>Spisak!J24</f>
        <v>0</v>
      </c>
      <c r="J29" s="56" t="str">
        <f>Spisak!T24</f>
        <v/>
      </c>
      <c r="K29" s="56" t="str">
        <f>Spisak!U24</f>
        <v/>
      </c>
      <c r="L29" s="56" t="str">
        <f>Spisak!V24</f>
        <v/>
      </c>
      <c r="M29" s="56">
        <f>Spisak!Q24</f>
        <v>0</v>
      </c>
      <c r="N29" s="56">
        <f>Spisak!R24</f>
        <v>0</v>
      </c>
      <c r="O29" s="56">
        <f>Spisak!Y24</f>
        <v>0</v>
      </c>
      <c r="P29" s="57" t="str">
        <f>Spisak!Z24 &amp; OcjenaSlovima(Spisak!Z24)</f>
        <v/>
      </c>
    </row>
    <row r="30" spans="1:16" ht="12.9" customHeight="1" x14ac:dyDescent="0.25">
      <c r="A30" s="61" t="str">
        <f>Spisak!B25</f>
        <v>23/2021</v>
      </c>
      <c r="B30" s="64" t="str">
        <f>Spisak!C25</f>
        <v>Kavedžić Marija</v>
      </c>
      <c r="C30" s="56">
        <f>Spisak!D25</f>
        <v>0</v>
      </c>
      <c r="D30" s="56">
        <f>Spisak!E25</f>
        <v>0</v>
      </c>
      <c r="E30" s="56">
        <f>Spisak!F25</f>
        <v>0</v>
      </c>
      <c r="F30" s="56">
        <f>Spisak!G25</f>
        <v>0</v>
      </c>
      <c r="G30" s="56">
        <f>Spisak!H25</f>
        <v>0</v>
      </c>
      <c r="H30" s="56">
        <f>Spisak!I25</f>
        <v>0</v>
      </c>
      <c r="I30" s="56">
        <f>Spisak!J25</f>
        <v>0</v>
      </c>
      <c r="J30" s="56">
        <f>Spisak!T25</f>
        <v>0</v>
      </c>
      <c r="K30" s="56" t="str">
        <f>Spisak!U25</f>
        <v/>
      </c>
      <c r="L30" s="56" t="str">
        <f>Spisak!V25</f>
        <v/>
      </c>
      <c r="M30" s="56">
        <f>Spisak!Q25</f>
        <v>0</v>
      </c>
      <c r="N30" s="56">
        <f>Spisak!R25</f>
        <v>0</v>
      </c>
      <c r="O30" s="56">
        <f>Spisak!Y25</f>
        <v>0</v>
      </c>
      <c r="P30" s="57" t="str">
        <f>Spisak!Z25 &amp; OcjenaSlovima(Spisak!Z25)</f>
        <v/>
      </c>
    </row>
    <row r="31" spans="1:16" ht="12.9" customHeight="1" x14ac:dyDescent="0.25">
      <c r="A31" s="61" t="str">
        <f>Spisak!B26</f>
        <v>24/2021</v>
      </c>
      <c r="B31" s="64" t="str">
        <f>Spisak!C26</f>
        <v>Kusovac Alisa</v>
      </c>
      <c r="C31" s="56">
        <f>Spisak!D26</f>
        <v>0</v>
      </c>
      <c r="D31" s="56">
        <f>Spisak!E26</f>
        <v>0</v>
      </c>
      <c r="E31" s="56">
        <f>Spisak!F26</f>
        <v>0</v>
      </c>
      <c r="F31" s="56">
        <f>Spisak!G26</f>
        <v>0</v>
      </c>
      <c r="G31" s="56">
        <f>Spisak!H26</f>
        <v>0</v>
      </c>
      <c r="H31" s="56">
        <f>Spisak!I26</f>
        <v>0</v>
      </c>
      <c r="I31" s="56">
        <f>Spisak!J26</f>
        <v>0</v>
      </c>
      <c r="J31" s="56">
        <f>Spisak!T26</f>
        <v>2</v>
      </c>
      <c r="K31" s="56" t="str">
        <f>Spisak!U26</f>
        <v/>
      </c>
      <c r="L31" s="56" t="str">
        <f>Spisak!V26</f>
        <v/>
      </c>
      <c r="M31" s="56">
        <f>Spisak!Q26</f>
        <v>0</v>
      </c>
      <c r="N31" s="56">
        <f>Spisak!R26</f>
        <v>0</v>
      </c>
      <c r="O31" s="56">
        <f>Spisak!Y26</f>
        <v>2</v>
      </c>
      <c r="P31" s="57" t="str">
        <f>Spisak!Z26 &amp; OcjenaSlovima(Spisak!Z26)</f>
        <v/>
      </c>
    </row>
    <row r="32" spans="1:16" ht="12.9" customHeight="1" x14ac:dyDescent="0.25">
      <c r="A32" s="61" t="str">
        <f>Spisak!B27</f>
        <v>25/2021</v>
      </c>
      <c r="B32" s="64" t="str">
        <f>Spisak!C27</f>
        <v>Milidragović Jovana</v>
      </c>
      <c r="C32" s="56">
        <f>Spisak!D27</f>
        <v>0</v>
      </c>
      <c r="D32" s="56">
        <f>Spisak!E27</f>
        <v>0</v>
      </c>
      <c r="E32" s="56">
        <f>Spisak!F27</f>
        <v>0</v>
      </c>
      <c r="F32" s="56">
        <f>Spisak!G27</f>
        <v>0</v>
      </c>
      <c r="G32" s="56">
        <f>Spisak!H27</f>
        <v>0</v>
      </c>
      <c r="H32" s="56">
        <f>Spisak!I27</f>
        <v>0</v>
      </c>
      <c r="I32" s="56">
        <f>Spisak!J27</f>
        <v>0</v>
      </c>
      <c r="J32" s="56" t="str">
        <f>Spisak!T27</f>
        <v/>
      </c>
      <c r="K32" s="56" t="str">
        <f>Spisak!U27</f>
        <v/>
      </c>
      <c r="L32" s="56" t="str">
        <f>Spisak!V27</f>
        <v/>
      </c>
      <c r="M32" s="56">
        <f>Spisak!Q27</f>
        <v>0</v>
      </c>
      <c r="N32" s="56">
        <f>Spisak!R27</f>
        <v>0</v>
      </c>
      <c r="O32" s="56">
        <f>Spisak!Y27</f>
        <v>0</v>
      </c>
      <c r="P32" s="57" t="str">
        <f>Spisak!Z27 &amp; OcjenaSlovima(Spisak!Z27)</f>
        <v/>
      </c>
    </row>
    <row r="33" spans="1:16" ht="12.9" customHeight="1" x14ac:dyDescent="0.25">
      <c r="A33" s="61" t="str">
        <f>Spisak!B28</f>
        <v>26/2021</v>
      </c>
      <c r="B33" s="64" t="str">
        <f>Spisak!C28</f>
        <v>Bajčeta Sara</v>
      </c>
      <c r="C33" s="56">
        <f>Spisak!D28</f>
        <v>0</v>
      </c>
      <c r="D33" s="56">
        <f>Spisak!E28</f>
        <v>0</v>
      </c>
      <c r="E33" s="56">
        <f>Spisak!F28</f>
        <v>0</v>
      </c>
      <c r="F33" s="56">
        <f>Spisak!G28</f>
        <v>0</v>
      </c>
      <c r="G33" s="56">
        <f>Spisak!H28</f>
        <v>0</v>
      </c>
      <c r="H33" s="56">
        <f>Spisak!I28</f>
        <v>0</v>
      </c>
      <c r="I33" s="56">
        <f>Spisak!J28</f>
        <v>0</v>
      </c>
      <c r="J33" s="56" t="str">
        <f>Spisak!T28</f>
        <v/>
      </c>
      <c r="K33" s="56" t="str">
        <f>Spisak!U28</f>
        <v/>
      </c>
      <c r="L33" s="56" t="str">
        <f>Spisak!V28</f>
        <v/>
      </c>
      <c r="M33" s="56">
        <f>Spisak!Q28</f>
        <v>0</v>
      </c>
      <c r="N33" s="56">
        <f>Spisak!R28</f>
        <v>0</v>
      </c>
      <c r="O33" s="56">
        <f>Spisak!Y28</f>
        <v>0</v>
      </c>
      <c r="P33" s="57" t="str">
        <f>Spisak!Z28 &amp; OcjenaSlovima(Spisak!Z28)</f>
        <v/>
      </c>
    </row>
    <row r="34" spans="1:16" ht="12.9" customHeight="1" x14ac:dyDescent="0.25">
      <c r="A34" s="61" t="str">
        <f>Spisak!B29</f>
        <v>27/2021</v>
      </c>
      <c r="B34" s="64" t="str">
        <f>Spisak!C29</f>
        <v>Vokshi Fatima</v>
      </c>
      <c r="C34" s="56">
        <f>Spisak!D29</f>
        <v>0</v>
      </c>
      <c r="D34" s="56">
        <f>Spisak!E29</f>
        <v>0</v>
      </c>
      <c r="E34" s="56">
        <f>Spisak!F29</f>
        <v>0</v>
      </c>
      <c r="F34" s="56">
        <f>Spisak!G29</f>
        <v>0</v>
      </c>
      <c r="G34" s="56">
        <f>Spisak!H29</f>
        <v>0</v>
      </c>
      <c r="H34" s="56">
        <f>Spisak!I29</f>
        <v>0</v>
      </c>
      <c r="I34" s="56">
        <f>Spisak!J29</f>
        <v>0</v>
      </c>
      <c r="J34" s="56">
        <f>Spisak!T29</f>
        <v>23</v>
      </c>
      <c r="K34" s="56" t="str">
        <f>Spisak!U29</f>
        <v/>
      </c>
      <c r="L34" s="56" t="str">
        <f>Spisak!V29</f>
        <v/>
      </c>
      <c r="M34" s="56">
        <f>Spisak!Q29</f>
        <v>0</v>
      </c>
      <c r="N34" s="56">
        <f>Spisak!R29</f>
        <v>0</v>
      </c>
      <c r="O34" s="56">
        <f>Spisak!Y29</f>
        <v>23</v>
      </c>
      <c r="P34" s="57" t="str">
        <f>Spisak!Z29 &amp; OcjenaSlovima(Spisak!Z29)</f>
        <v/>
      </c>
    </row>
    <row r="35" spans="1:16" ht="12.9" customHeight="1" x14ac:dyDescent="0.25">
      <c r="A35" s="61" t="str">
        <f>Spisak!B30</f>
        <v>28/2021</v>
      </c>
      <c r="B35" s="64" t="str">
        <f>Spisak!C30</f>
        <v>Obradović Anja</v>
      </c>
      <c r="C35" s="56">
        <f>Spisak!D30</f>
        <v>0</v>
      </c>
      <c r="D35" s="56">
        <f>Spisak!E30</f>
        <v>0</v>
      </c>
      <c r="E35" s="56">
        <f>Spisak!F30</f>
        <v>0</v>
      </c>
      <c r="F35" s="56">
        <f>Spisak!G30</f>
        <v>0</v>
      </c>
      <c r="G35" s="56">
        <f>Spisak!H30</f>
        <v>0</v>
      </c>
      <c r="H35" s="56">
        <f>Spisak!I30</f>
        <v>0</v>
      </c>
      <c r="I35" s="56">
        <f>Spisak!J30</f>
        <v>0</v>
      </c>
      <c r="J35" s="56" t="str">
        <f>Spisak!T30</f>
        <v/>
      </c>
      <c r="K35" s="56" t="str">
        <f>Spisak!U30</f>
        <v/>
      </c>
      <c r="L35" s="56" t="str">
        <f>Spisak!V30</f>
        <v/>
      </c>
      <c r="M35" s="56">
        <f>Spisak!Q30</f>
        <v>0</v>
      </c>
      <c r="N35" s="56">
        <f>Spisak!R30</f>
        <v>0</v>
      </c>
      <c r="O35" s="56">
        <f>Spisak!Y30</f>
        <v>0</v>
      </c>
      <c r="P35" s="57" t="str">
        <f>Spisak!Z30 &amp; OcjenaSlovima(Spisak!Z30)</f>
        <v/>
      </c>
    </row>
    <row r="36" spans="1:16" ht="12.9" customHeight="1" x14ac:dyDescent="0.25">
      <c r="A36" s="61" t="str">
        <f>Spisak!B31</f>
        <v>29/2021</v>
      </c>
      <c r="B36" s="64" t="str">
        <f>Spisak!C31</f>
        <v>Čikić Amir</v>
      </c>
      <c r="C36" s="56">
        <f>Spisak!D31</f>
        <v>0</v>
      </c>
      <c r="D36" s="56">
        <f>Spisak!E31</f>
        <v>0</v>
      </c>
      <c r="E36" s="56">
        <f>Spisak!F31</f>
        <v>0</v>
      </c>
      <c r="F36" s="56">
        <f>Spisak!G31</f>
        <v>0</v>
      </c>
      <c r="G36" s="56">
        <f>Spisak!H31</f>
        <v>0</v>
      </c>
      <c r="H36" s="56">
        <f>Spisak!I31</f>
        <v>0</v>
      </c>
      <c r="I36" s="56">
        <f>Spisak!J31</f>
        <v>0</v>
      </c>
      <c r="J36" s="56">
        <f>Spisak!T31</f>
        <v>11</v>
      </c>
      <c r="K36" s="56" t="str">
        <f>Spisak!U31</f>
        <v/>
      </c>
      <c r="L36" s="56" t="str">
        <f>Spisak!V31</f>
        <v/>
      </c>
      <c r="M36" s="56">
        <f>Spisak!Q31</f>
        <v>0</v>
      </c>
      <c r="N36" s="56">
        <f>Spisak!R31</f>
        <v>0</v>
      </c>
      <c r="O36" s="56">
        <f>Spisak!Y31</f>
        <v>11</v>
      </c>
      <c r="P36" s="57" t="str">
        <f>Spisak!Z31 &amp; OcjenaSlovima(Spisak!Z31)</f>
        <v/>
      </c>
    </row>
    <row r="37" spans="1:16" ht="12.9" customHeight="1" x14ac:dyDescent="0.25">
      <c r="A37" s="61" t="str">
        <f>Spisak!B32</f>
        <v>30/2021</v>
      </c>
      <c r="B37" s="64" t="str">
        <f>Spisak!C32</f>
        <v>Milatović Nađa</v>
      </c>
      <c r="C37" s="56">
        <f>Spisak!D32</f>
        <v>0</v>
      </c>
      <c r="D37" s="56">
        <f>Spisak!E32</f>
        <v>0</v>
      </c>
      <c r="E37" s="56">
        <f>Spisak!F32</f>
        <v>0</v>
      </c>
      <c r="F37" s="56">
        <f>Spisak!G32</f>
        <v>0</v>
      </c>
      <c r="G37" s="56">
        <f>Spisak!H32</f>
        <v>0</v>
      </c>
      <c r="H37" s="56">
        <f>Spisak!I32</f>
        <v>0</v>
      </c>
      <c r="I37" s="56">
        <f>Spisak!J32</f>
        <v>0</v>
      </c>
      <c r="J37" s="56" t="str">
        <f>Spisak!T32</f>
        <v/>
      </c>
      <c r="K37" s="56" t="str">
        <f>Spisak!U32</f>
        <v/>
      </c>
      <c r="L37" s="56" t="str">
        <f>Spisak!V32</f>
        <v/>
      </c>
      <c r="M37" s="56">
        <f>Spisak!Q32</f>
        <v>0</v>
      </c>
      <c r="N37" s="56">
        <f>Spisak!R32</f>
        <v>0</v>
      </c>
      <c r="O37" s="56">
        <f>Spisak!Y32</f>
        <v>0</v>
      </c>
      <c r="P37" s="57" t="str">
        <f>Spisak!Z32 &amp; OcjenaSlovima(Spisak!Z32)</f>
        <v/>
      </c>
    </row>
    <row r="38" spans="1:16" ht="12.9" customHeight="1" x14ac:dyDescent="0.25">
      <c r="A38" s="61" t="str">
        <f>Spisak!B33</f>
        <v>31/2021</v>
      </c>
      <c r="B38" s="64" t="str">
        <f>Spisak!C33</f>
        <v>Tišma Tina</v>
      </c>
      <c r="C38" s="56">
        <f>Spisak!D33</f>
        <v>0</v>
      </c>
      <c r="D38" s="56">
        <f>Spisak!E33</f>
        <v>0</v>
      </c>
      <c r="E38" s="56">
        <f>Spisak!F33</f>
        <v>0</v>
      </c>
      <c r="F38" s="56">
        <f>Spisak!G33</f>
        <v>0</v>
      </c>
      <c r="G38" s="56">
        <f>Spisak!H33</f>
        <v>0</v>
      </c>
      <c r="H38" s="56">
        <f>Spisak!I33</f>
        <v>0</v>
      </c>
      <c r="I38" s="56">
        <f>Spisak!J33</f>
        <v>0</v>
      </c>
      <c r="J38" s="56">
        <f>Spisak!T33</f>
        <v>0</v>
      </c>
      <c r="K38" s="56" t="str">
        <f>Spisak!U33</f>
        <v/>
      </c>
      <c r="L38" s="56" t="str">
        <f>Spisak!V33</f>
        <v/>
      </c>
      <c r="M38" s="56">
        <f>Spisak!Q33</f>
        <v>0</v>
      </c>
      <c r="N38" s="56">
        <f>Spisak!R33</f>
        <v>0</v>
      </c>
      <c r="O38" s="56">
        <f>Spisak!Y33</f>
        <v>0</v>
      </c>
      <c r="P38" s="57" t="str">
        <f>Spisak!Z33 &amp; OcjenaSlovima(Spisak!Z33)</f>
        <v/>
      </c>
    </row>
    <row r="39" spans="1:16" ht="12.9" customHeight="1" x14ac:dyDescent="0.25">
      <c r="A39" s="61" t="str">
        <f>Spisak!B34</f>
        <v>32/2021</v>
      </c>
      <c r="B39" s="64" t="str">
        <f>Spisak!C34</f>
        <v>Đuković Olivera</v>
      </c>
      <c r="C39" s="56">
        <f>Spisak!D34</f>
        <v>0</v>
      </c>
      <c r="D39" s="56">
        <f>Spisak!E34</f>
        <v>0</v>
      </c>
      <c r="E39" s="56">
        <f>Spisak!F34</f>
        <v>0</v>
      </c>
      <c r="F39" s="56">
        <f>Spisak!G34</f>
        <v>0</v>
      </c>
      <c r="G39" s="56">
        <f>Spisak!H34</f>
        <v>0</v>
      </c>
      <c r="H39" s="56">
        <f>Spisak!I34</f>
        <v>0</v>
      </c>
      <c r="I39" s="56">
        <f>Spisak!J34</f>
        <v>0</v>
      </c>
      <c r="J39" s="56">
        <f>Spisak!T34</f>
        <v>0</v>
      </c>
      <c r="K39" s="56" t="str">
        <f>Spisak!U34</f>
        <v/>
      </c>
      <c r="L39" s="56" t="str">
        <f>Spisak!V34</f>
        <v/>
      </c>
      <c r="M39" s="56">
        <f>Spisak!Q34</f>
        <v>0</v>
      </c>
      <c r="N39" s="56">
        <f>Spisak!R34</f>
        <v>0</v>
      </c>
      <c r="O39" s="56">
        <f>Spisak!Y34</f>
        <v>0</v>
      </c>
      <c r="P39" s="57" t="str">
        <f>Spisak!Z34 &amp; OcjenaSlovima(Spisak!Z34)</f>
        <v/>
      </c>
    </row>
    <row r="40" spans="1:16" ht="12.9" customHeight="1" x14ac:dyDescent="0.25">
      <c r="A40" s="61" t="str">
        <f>Spisak!B35</f>
        <v>33/2021</v>
      </c>
      <c r="B40" s="64" t="str">
        <f>Spisak!C35</f>
        <v>Šabotić Zijad</v>
      </c>
      <c r="C40" s="56">
        <f>Spisak!D35</f>
        <v>0</v>
      </c>
      <c r="D40" s="56">
        <f>Spisak!E35</f>
        <v>0</v>
      </c>
      <c r="E40" s="56">
        <f>Spisak!F35</f>
        <v>0</v>
      </c>
      <c r="F40" s="56">
        <f>Spisak!G35</f>
        <v>0</v>
      </c>
      <c r="G40" s="56">
        <f>Spisak!H35</f>
        <v>0</v>
      </c>
      <c r="H40" s="56">
        <f>Spisak!I35</f>
        <v>0</v>
      </c>
      <c r="I40" s="56">
        <f>Spisak!J35</f>
        <v>0</v>
      </c>
      <c r="J40" s="56" t="str">
        <f>Spisak!T35</f>
        <v/>
      </c>
      <c r="K40" s="56" t="str">
        <f>Spisak!U35</f>
        <v/>
      </c>
      <c r="L40" s="56" t="str">
        <f>Spisak!V35</f>
        <v/>
      </c>
      <c r="M40" s="56">
        <f>Spisak!Q35</f>
        <v>0</v>
      </c>
      <c r="N40" s="56">
        <f>Spisak!R35</f>
        <v>0</v>
      </c>
      <c r="O40" s="56">
        <f>Spisak!Y35</f>
        <v>0</v>
      </c>
      <c r="P40" s="57" t="str">
        <f>Spisak!Z35 &amp; OcjenaSlovima(Spisak!Z35)</f>
        <v/>
      </c>
    </row>
    <row r="41" spans="1:16" ht="12.9" customHeight="1" x14ac:dyDescent="0.25">
      <c r="A41" s="61" t="str">
        <f>Spisak!B36</f>
        <v>34/2021</v>
      </c>
      <c r="B41" s="64" t="str">
        <f>Spisak!C36</f>
        <v>Tomašević Marko</v>
      </c>
      <c r="C41" s="56">
        <f>Spisak!D36</f>
        <v>0</v>
      </c>
      <c r="D41" s="56">
        <f>Spisak!E36</f>
        <v>0</v>
      </c>
      <c r="E41" s="56">
        <f>Spisak!F36</f>
        <v>0</v>
      </c>
      <c r="F41" s="56">
        <f>Spisak!G36</f>
        <v>0</v>
      </c>
      <c r="G41" s="56">
        <f>Spisak!H36</f>
        <v>0</v>
      </c>
      <c r="H41" s="56">
        <f>Spisak!I36</f>
        <v>0</v>
      </c>
      <c r="I41" s="56">
        <f>Spisak!J36</f>
        <v>0</v>
      </c>
      <c r="J41" s="56" t="str">
        <f>Spisak!T36</f>
        <v/>
      </c>
      <c r="K41" s="56" t="str">
        <f>Spisak!U36</f>
        <v/>
      </c>
      <c r="L41" s="56" t="str">
        <f>Spisak!V36</f>
        <v/>
      </c>
      <c r="M41" s="56">
        <f>Spisak!Q36</f>
        <v>0</v>
      </c>
      <c r="N41" s="56">
        <f>Spisak!R36</f>
        <v>0</v>
      </c>
      <c r="O41" s="56">
        <f>Spisak!Y36</f>
        <v>0</v>
      </c>
      <c r="P41" s="57" t="str">
        <f>Spisak!Z36 &amp; OcjenaSlovima(Spisak!Z36)</f>
        <v/>
      </c>
    </row>
    <row r="42" spans="1:16" ht="12.9" customHeight="1" x14ac:dyDescent="0.25">
      <c r="A42" s="61" t="str">
        <f>Spisak!B37</f>
        <v>35/2021</v>
      </c>
      <c r="B42" s="64" t="str">
        <f>Spisak!C37</f>
        <v>Vidaković Jakša</v>
      </c>
      <c r="C42" s="56">
        <f>Spisak!D37</f>
        <v>0</v>
      </c>
      <c r="D42" s="56">
        <f>Spisak!E37</f>
        <v>0</v>
      </c>
      <c r="E42" s="56">
        <f>Spisak!F37</f>
        <v>0</v>
      </c>
      <c r="F42" s="56">
        <f>Spisak!G37</f>
        <v>0</v>
      </c>
      <c r="G42" s="56">
        <f>Spisak!H37</f>
        <v>0</v>
      </c>
      <c r="H42" s="56">
        <f>Spisak!I37</f>
        <v>0</v>
      </c>
      <c r="I42" s="56">
        <f>Spisak!J37</f>
        <v>0</v>
      </c>
      <c r="J42" s="56" t="str">
        <f>Spisak!T37</f>
        <v/>
      </c>
      <c r="K42" s="56" t="str">
        <f>Spisak!U37</f>
        <v/>
      </c>
      <c r="L42" s="56" t="str">
        <f>Spisak!V37</f>
        <v/>
      </c>
      <c r="M42" s="56">
        <f>Spisak!Q37</f>
        <v>0</v>
      </c>
      <c r="N42" s="56">
        <f>Spisak!R37</f>
        <v>0</v>
      </c>
      <c r="O42" s="56">
        <f>Spisak!Y37</f>
        <v>0</v>
      </c>
      <c r="P42" s="57" t="str">
        <f>Spisak!Z37 &amp; OcjenaSlovima(Spisak!Z37)</f>
        <v/>
      </c>
    </row>
    <row r="43" spans="1:16" ht="12.9" customHeight="1" x14ac:dyDescent="0.25">
      <c r="A43" s="61" t="str">
        <f>Spisak!B38</f>
        <v>36/2021</v>
      </c>
      <c r="B43" s="64" t="str">
        <f>Spisak!C38</f>
        <v>Blagojević Iva</v>
      </c>
      <c r="C43" s="56">
        <f>Spisak!D38</f>
        <v>0</v>
      </c>
      <c r="D43" s="56">
        <f>Spisak!E38</f>
        <v>0</v>
      </c>
      <c r="E43" s="56">
        <f>Spisak!F38</f>
        <v>0</v>
      </c>
      <c r="F43" s="56">
        <f>Spisak!G38</f>
        <v>0</v>
      </c>
      <c r="G43" s="56">
        <f>Spisak!H38</f>
        <v>0</v>
      </c>
      <c r="H43" s="56">
        <f>Spisak!I38</f>
        <v>0</v>
      </c>
      <c r="I43" s="56">
        <f>Spisak!J38</f>
        <v>0</v>
      </c>
      <c r="J43" s="56">
        <f>Spisak!T38</f>
        <v>14</v>
      </c>
      <c r="K43" s="56" t="str">
        <f>Spisak!U38</f>
        <v/>
      </c>
      <c r="L43" s="56" t="str">
        <f>Spisak!V38</f>
        <v/>
      </c>
      <c r="M43" s="56">
        <f>Spisak!Q38</f>
        <v>0</v>
      </c>
      <c r="N43" s="56">
        <f>Spisak!R38</f>
        <v>0</v>
      </c>
      <c r="O43" s="56">
        <f>Spisak!Y38</f>
        <v>14</v>
      </c>
      <c r="P43" s="57" t="str">
        <f>Spisak!Z38 &amp; OcjenaSlovima(Spisak!Z38)</f>
        <v/>
      </c>
    </row>
    <row r="44" spans="1:16" ht="12.9" customHeight="1" x14ac:dyDescent="0.25">
      <c r="A44" s="61" t="str">
        <f>Spisak!B39</f>
        <v>37/2021</v>
      </c>
      <c r="B44" s="64" t="str">
        <f>Spisak!C39</f>
        <v>Ćupić Nina</v>
      </c>
      <c r="C44" s="56">
        <f>Spisak!D39</f>
        <v>0</v>
      </c>
      <c r="D44" s="56">
        <f>Spisak!E39</f>
        <v>0</v>
      </c>
      <c r="E44" s="56">
        <f>Spisak!F39</f>
        <v>0</v>
      </c>
      <c r="F44" s="56">
        <f>Spisak!G39</f>
        <v>0</v>
      </c>
      <c r="G44" s="56">
        <f>Spisak!H39</f>
        <v>0</v>
      </c>
      <c r="H44" s="56">
        <f>Spisak!I39</f>
        <v>0</v>
      </c>
      <c r="I44" s="56">
        <f>Spisak!J39</f>
        <v>0</v>
      </c>
      <c r="J44" s="56">
        <f>Spisak!T39</f>
        <v>6</v>
      </c>
      <c r="K44" s="56" t="str">
        <f>Spisak!U39</f>
        <v/>
      </c>
      <c r="L44" s="56" t="str">
        <f>Spisak!V39</f>
        <v/>
      </c>
      <c r="M44" s="56">
        <f>Spisak!Q39</f>
        <v>0</v>
      </c>
      <c r="N44" s="56">
        <f>Spisak!R39</f>
        <v>0</v>
      </c>
      <c r="O44" s="56">
        <f>Spisak!Y39</f>
        <v>6</v>
      </c>
      <c r="P44" s="57" t="str">
        <f>Spisak!Z39 &amp; OcjenaSlovima(Spisak!Z39)</f>
        <v/>
      </c>
    </row>
    <row r="45" spans="1:16" ht="12.9" customHeight="1" x14ac:dyDescent="0.25">
      <c r="A45" s="61" t="str">
        <f>Spisak!B40</f>
        <v>38/2021</v>
      </c>
      <c r="B45" s="64" t="str">
        <f>Spisak!C40</f>
        <v>Radunović Isidora</v>
      </c>
      <c r="C45" s="56">
        <f>Spisak!D40</f>
        <v>0</v>
      </c>
      <c r="D45" s="56">
        <f>Spisak!E40</f>
        <v>0</v>
      </c>
      <c r="E45" s="56">
        <f>Spisak!F40</f>
        <v>0</v>
      </c>
      <c r="F45" s="56">
        <f>Spisak!G40</f>
        <v>0</v>
      </c>
      <c r="G45" s="56">
        <f>Spisak!H40</f>
        <v>0</v>
      </c>
      <c r="H45" s="56">
        <f>Spisak!I40</f>
        <v>0</v>
      </c>
      <c r="I45" s="56">
        <f>Spisak!J40</f>
        <v>0</v>
      </c>
      <c r="J45" s="56">
        <f>Spisak!T40</f>
        <v>17</v>
      </c>
      <c r="K45" s="56" t="str">
        <f>Spisak!U40</f>
        <v/>
      </c>
      <c r="L45" s="56" t="str">
        <f>Spisak!V40</f>
        <v/>
      </c>
      <c r="M45" s="56">
        <f>Spisak!Q40</f>
        <v>0</v>
      </c>
      <c r="N45" s="56">
        <f>Spisak!R40</f>
        <v>0</v>
      </c>
      <c r="O45" s="56">
        <f>Spisak!Y40</f>
        <v>17</v>
      </c>
      <c r="P45" s="57" t="str">
        <f>Spisak!Z40 &amp; OcjenaSlovima(Spisak!Z40)</f>
        <v/>
      </c>
    </row>
    <row r="46" spans="1:16" ht="12.9" customHeight="1" x14ac:dyDescent="0.25">
      <c r="A46" s="61" t="str">
        <f>Spisak!B41</f>
        <v>39/2021</v>
      </c>
      <c r="B46" s="64" t="str">
        <f>Spisak!C41</f>
        <v>Hodžić Hana</v>
      </c>
      <c r="C46" s="56">
        <f>Spisak!D41</f>
        <v>0</v>
      </c>
      <c r="D46" s="56">
        <f>Spisak!E41</f>
        <v>0</v>
      </c>
      <c r="E46" s="56">
        <f>Spisak!F41</f>
        <v>0</v>
      </c>
      <c r="F46" s="56">
        <f>Spisak!G41</f>
        <v>0</v>
      </c>
      <c r="G46" s="56">
        <f>Spisak!H41</f>
        <v>0</v>
      </c>
      <c r="H46" s="56">
        <f>Spisak!I41</f>
        <v>0</v>
      </c>
      <c r="I46" s="56">
        <f>Spisak!J41</f>
        <v>0</v>
      </c>
      <c r="J46" s="56" t="str">
        <f>Spisak!T41</f>
        <v/>
      </c>
      <c r="K46" s="56" t="str">
        <f>Spisak!U41</f>
        <v/>
      </c>
      <c r="L46" s="56" t="str">
        <f>Spisak!V41</f>
        <v/>
      </c>
      <c r="M46" s="56">
        <f>Spisak!Q41</f>
        <v>0</v>
      </c>
      <c r="N46" s="56">
        <f>Spisak!R41</f>
        <v>0</v>
      </c>
      <c r="O46" s="56">
        <f>Spisak!Y41</f>
        <v>0</v>
      </c>
      <c r="P46" s="57" t="str">
        <f>Spisak!Z41 &amp; OcjenaSlovima(Spisak!Z41)</f>
        <v/>
      </c>
    </row>
    <row r="47" spans="1:16" ht="12.9" customHeight="1" x14ac:dyDescent="0.25">
      <c r="A47" s="61" t="str">
        <f>Spisak!B42</f>
        <v>40/2021</v>
      </c>
      <c r="B47" s="64" t="str">
        <f>Spisak!C42</f>
        <v>Tomašević Bojana</v>
      </c>
      <c r="C47" s="56">
        <f>Spisak!D42</f>
        <v>0</v>
      </c>
      <c r="D47" s="56">
        <f>Spisak!E42</f>
        <v>0</v>
      </c>
      <c r="E47" s="56">
        <f>Spisak!F42</f>
        <v>0</v>
      </c>
      <c r="F47" s="56">
        <f>Spisak!G42</f>
        <v>0</v>
      </c>
      <c r="G47" s="56">
        <f>Spisak!H42</f>
        <v>0</v>
      </c>
      <c r="H47" s="56">
        <f>Spisak!I42</f>
        <v>0</v>
      </c>
      <c r="I47" s="56">
        <f>Spisak!J42</f>
        <v>0</v>
      </c>
      <c r="J47" s="56">
        <f>Spisak!T42</f>
        <v>0</v>
      </c>
      <c r="K47" s="56" t="str">
        <f>Spisak!U42</f>
        <v/>
      </c>
      <c r="L47" s="56" t="str">
        <f>Spisak!V42</f>
        <v/>
      </c>
      <c r="M47" s="56">
        <f>Spisak!Q42</f>
        <v>0</v>
      </c>
      <c r="N47" s="56">
        <f>Spisak!R42</f>
        <v>0</v>
      </c>
      <c r="O47" s="56">
        <f>Spisak!Y42</f>
        <v>0</v>
      </c>
      <c r="P47" s="57" t="str">
        <f>Spisak!Z42 &amp; OcjenaSlovima(Spisak!Z42)</f>
        <v/>
      </c>
    </row>
    <row r="48" spans="1:16" ht="12.9" customHeight="1" x14ac:dyDescent="0.25">
      <c r="A48" s="61" t="str">
        <f>Spisak!B43</f>
        <v>41/2021</v>
      </c>
      <c r="B48" s="64" t="str">
        <f>Spisak!C43</f>
        <v>Daković Rade</v>
      </c>
      <c r="C48" s="56">
        <f>Spisak!D43</f>
        <v>0</v>
      </c>
      <c r="D48" s="56">
        <f>Spisak!E43</f>
        <v>0</v>
      </c>
      <c r="E48" s="56">
        <f>Spisak!F43</f>
        <v>0</v>
      </c>
      <c r="F48" s="56">
        <f>Spisak!G43</f>
        <v>0</v>
      </c>
      <c r="G48" s="56">
        <f>Spisak!H43</f>
        <v>0</v>
      </c>
      <c r="H48" s="56">
        <f>Spisak!I43</f>
        <v>0</v>
      </c>
      <c r="I48" s="56">
        <f>Spisak!J43</f>
        <v>0</v>
      </c>
      <c r="J48" s="56" t="str">
        <f>Spisak!T43</f>
        <v/>
      </c>
      <c r="K48" s="56" t="str">
        <f>Spisak!U43</f>
        <v/>
      </c>
      <c r="L48" s="56" t="str">
        <f>Spisak!V43</f>
        <v/>
      </c>
      <c r="M48" s="56">
        <f>Spisak!Q43</f>
        <v>0</v>
      </c>
      <c r="N48" s="56">
        <f>Spisak!R43</f>
        <v>0</v>
      </c>
      <c r="O48" s="56">
        <f>Spisak!Y43</f>
        <v>0</v>
      </c>
      <c r="P48" s="57" t="str">
        <f>Spisak!Z43 &amp; OcjenaSlovima(Spisak!Z43)</f>
        <v/>
      </c>
    </row>
    <row r="49" spans="1:16" ht="12.9" customHeight="1" x14ac:dyDescent="0.25">
      <c r="A49" s="61" t="str">
        <f>Spisak!B44</f>
        <v>42/2021</v>
      </c>
      <c r="B49" s="64" t="str">
        <f>Spisak!C44</f>
        <v>Milikić Tiana</v>
      </c>
      <c r="C49" s="56">
        <f>Spisak!D44</f>
        <v>0</v>
      </c>
      <c r="D49" s="56">
        <f>Spisak!E44</f>
        <v>0</v>
      </c>
      <c r="E49" s="56">
        <f>Spisak!F44</f>
        <v>0</v>
      </c>
      <c r="F49" s="56">
        <f>Spisak!G44</f>
        <v>0</v>
      </c>
      <c r="G49" s="56">
        <f>Spisak!H44</f>
        <v>0</v>
      </c>
      <c r="H49" s="56">
        <f>Spisak!I44</f>
        <v>0</v>
      </c>
      <c r="I49" s="56">
        <f>Spisak!J44</f>
        <v>0</v>
      </c>
      <c r="J49" s="56">
        <f>Spisak!T44</f>
        <v>5</v>
      </c>
      <c r="K49" s="56" t="str">
        <f>Spisak!U44</f>
        <v/>
      </c>
      <c r="L49" s="56" t="str">
        <f>Spisak!V44</f>
        <v/>
      </c>
      <c r="M49" s="56">
        <f>Spisak!Q44</f>
        <v>0</v>
      </c>
      <c r="N49" s="56">
        <f>Spisak!R44</f>
        <v>0</v>
      </c>
      <c r="O49" s="56">
        <f>Spisak!Y44</f>
        <v>5</v>
      </c>
      <c r="P49" s="57" t="str">
        <f>Spisak!Z44 &amp; OcjenaSlovima(Spisak!Z44)</f>
        <v/>
      </c>
    </row>
    <row r="50" spans="1:16" ht="12.9" customHeight="1" x14ac:dyDescent="0.25">
      <c r="A50" s="61" t="str">
        <f>Spisak!B45</f>
        <v>43/2021</v>
      </c>
      <c r="B50" s="64" t="str">
        <f>Spisak!C45</f>
        <v>Bulatović Kristina</v>
      </c>
      <c r="C50" s="56">
        <f>Spisak!D45</f>
        <v>0</v>
      </c>
      <c r="D50" s="56">
        <f>Spisak!E45</f>
        <v>0</v>
      </c>
      <c r="E50" s="56">
        <f>Spisak!F45</f>
        <v>0</v>
      </c>
      <c r="F50" s="56">
        <f>Spisak!G45</f>
        <v>0</v>
      </c>
      <c r="G50" s="56">
        <f>Spisak!H45</f>
        <v>0</v>
      </c>
      <c r="H50" s="56">
        <f>Spisak!I45</f>
        <v>0</v>
      </c>
      <c r="I50" s="56">
        <f>Spisak!J45</f>
        <v>0</v>
      </c>
      <c r="J50" s="56">
        <f>Spisak!T45</f>
        <v>2</v>
      </c>
      <c r="K50" s="56" t="str">
        <f>Spisak!U45</f>
        <v/>
      </c>
      <c r="L50" s="56" t="str">
        <f>Spisak!V45</f>
        <v/>
      </c>
      <c r="M50" s="56">
        <f>Spisak!Q45</f>
        <v>0</v>
      </c>
      <c r="N50" s="56">
        <f>Spisak!R45</f>
        <v>0</v>
      </c>
      <c r="O50" s="56">
        <f>Spisak!Y45</f>
        <v>2</v>
      </c>
      <c r="P50" s="57" t="str">
        <f>Spisak!Z45 &amp; OcjenaSlovima(Spisak!Z45)</f>
        <v/>
      </c>
    </row>
    <row r="51" spans="1:16" ht="12.9" customHeight="1" x14ac:dyDescent="0.25">
      <c r="A51" s="61" t="str">
        <f>Spisak!B46</f>
        <v>44/2021</v>
      </c>
      <c r="B51" s="64" t="str">
        <f>Spisak!C46</f>
        <v>Vujović Mia</v>
      </c>
      <c r="C51" s="56">
        <f>Spisak!D46</f>
        <v>0</v>
      </c>
      <c r="D51" s="56">
        <f>Spisak!E46</f>
        <v>0</v>
      </c>
      <c r="E51" s="56">
        <f>Spisak!F46</f>
        <v>0</v>
      </c>
      <c r="F51" s="56">
        <f>Spisak!G46</f>
        <v>0</v>
      </c>
      <c r="G51" s="56">
        <f>Spisak!H46</f>
        <v>0</v>
      </c>
      <c r="H51" s="56">
        <f>Spisak!I46</f>
        <v>0</v>
      </c>
      <c r="I51" s="56">
        <f>Spisak!J46</f>
        <v>0</v>
      </c>
      <c r="J51" s="56">
        <f>Spisak!T46</f>
        <v>0</v>
      </c>
      <c r="K51" s="56" t="str">
        <f>Spisak!U46</f>
        <v/>
      </c>
      <c r="L51" s="56" t="str">
        <f>Spisak!V46</f>
        <v/>
      </c>
      <c r="M51" s="56">
        <f>Spisak!Q46</f>
        <v>0</v>
      </c>
      <c r="N51" s="56">
        <f>Spisak!R46</f>
        <v>0</v>
      </c>
      <c r="O51" s="56">
        <f>Spisak!Y46</f>
        <v>0</v>
      </c>
      <c r="P51" s="57" t="str">
        <f>Spisak!Z46 &amp; OcjenaSlovima(Spisak!Z46)</f>
        <v/>
      </c>
    </row>
    <row r="52" spans="1:16" ht="12.9" customHeight="1" x14ac:dyDescent="0.25">
      <c r="A52" s="61" t="str">
        <f>Spisak!B47</f>
        <v>45/2021</v>
      </c>
      <c r="B52" s="64" t="str">
        <f>Spisak!C47</f>
        <v>Nikprelević Rita</v>
      </c>
      <c r="C52" s="56">
        <f>Spisak!D47</f>
        <v>0</v>
      </c>
      <c r="D52" s="56">
        <f>Spisak!E47</f>
        <v>0</v>
      </c>
      <c r="E52" s="56">
        <f>Spisak!F47</f>
        <v>0</v>
      </c>
      <c r="F52" s="56">
        <f>Spisak!G47</f>
        <v>0</v>
      </c>
      <c r="G52" s="56">
        <f>Spisak!H47</f>
        <v>0</v>
      </c>
      <c r="H52" s="56">
        <f>Spisak!I47</f>
        <v>0</v>
      </c>
      <c r="I52" s="56">
        <f>Spisak!J47</f>
        <v>0</v>
      </c>
      <c r="J52" s="56">
        <f>Spisak!T47</f>
        <v>14</v>
      </c>
      <c r="K52" s="56" t="str">
        <f>Spisak!U47</f>
        <v/>
      </c>
      <c r="L52" s="56" t="str">
        <f>Spisak!V47</f>
        <v/>
      </c>
      <c r="M52" s="56">
        <f>Spisak!Q47</f>
        <v>0</v>
      </c>
      <c r="N52" s="56">
        <f>Spisak!R47</f>
        <v>0</v>
      </c>
      <c r="O52" s="56">
        <f>Spisak!Y47</f>
        <v>14</v>
      </c>
      <c r="P52" s="57" t="str">
        <f>Spisak!Z47 &amp; OcjenaSlovima(Spisak!Z47)</f>
        <v/>
      </c>
    </row>
    <row r="53" spans="1:16" ht="12.9" customHeight="1" x14ac:dyDescent="0.25">
      <c r="A53" s="61" t="str">
        <f>Spisak!B48</f>
        <v>46/2021</v>
      </c>
      <c r="B53" s="64" t="str">
        <f>Spisak!C48</f>
        <v>Lutovac Lara</v>
      </c>
      <c r="C53" s="56">
        <f>Spisak!D48</f>
        <v>0</v>
      </c>
      <c r="D53" s="56">
        <f>Spisak!E48</f>
        <v>0</v>
      </c>
      <c r="E53" s="56">
        <f>Spisak!F48</f>
        <v>0</v>
      </c>
      <c r="F53" s="56">
        <f>Spisak!G48</f>
        <v>0</v>
      </c>
      <c r="G53" s="56">
        <f>Spisak!H48</f>
        <v>0</v>
      </c>
      <c r="H53" s="56">
        <f>Spisak!I48</f>
        <v>0</v>
      </c>
      <c r="I53" s="56">
        <f>Spisak!J48</f>
        <v>0</v>
      </c>
      <c r="J53" s="56" t="str">
        <f>Spisak!T48</f>
        <v/>
      </c>
      <c r="K53" s="56" t="str">
        <f>Spisak!U48</f>
        <v/>
      </c>
      <c r="L53" s="56" t="str">
        <f>Spisak!V48</f>
        <v/>
      </c>
      <c r="M53" s="56">
        <f>Spisak!Q48</f>
        <v>0</v>
      </c>
      <c r="N53" s="56">
        <f>Spisak!R48</f>
        <v>0</v>
      </c>
      <c r="O53" s="56">
        <f>Spisak!Y48</f>
        <v>0</v>
      </c>
      <c r="P53" s="57" t="str">
        <f>Spisak!Z48 &amp; OcjenaSlovima(Spisak!Z48)</f>
        <v/>
      </c>
    </row>
    <row r="54" spans="1:16" ht="12.9" customHeight="1" x14ac:dyDescent="0.25">
      <c r="A54" s="61" t="str">
        <f>Spisak!B49</f>
        <v>47/2021</v>
      </c>
      <c r="B54" s="64" t="str">
        <f>Spisak!C49</f>
        <v>Vasović Ksenija</v>
      </c>
      <c r="C54" s="56">
        <f>Spisak!D49</f>
        <v>0</v>
      </c>
      <c r="D54" s="56">
        <f>Spisak!E49</f>
        <v>0</v>
      </c>
      <c r="E54" s="56">
        <f>Spisak!F49</f>
        <v>0</v>
      </c>
      <c r="F54" s="56">
        <f>Spisak!G49</f>
        <v>0</v>
      </c>
      <c r="G54" s="56">
        <f>Spisak!H49</f>
        <v>0</v>
      </c>
      <c r="H54" s="56">
        <f>Spisak!I49</f>
        <v>0</v>
      </c>
      <c r="I54" s="56">
        <f>Spisak!J49</f>
        <v>0</v>
      </c>
      <c r="J54" s="56">
        <f>Spisak!T49</f>
        <v>30</v>
      </c>
      <c r="K54" s="56" t="str">
        <f>Spisak!U49</f>
        <v/>
      </c>
      <c r="L54" s="56" t="str">
        <f>Spisak!V49</f>
        <v/>
      </c>
      <c r="M54" s="56">
        <f>Spisak!Q49</f>
        <v>0</v>
      </c>
      <c r="N54" s="56">
        <f>Spisak!R49</f>
        <v>0</v>
      </c>
      <c r="O54" s="56">
        <f>Spisak!Y49</f>
        <v>30</v>
      </c>
      <c r="P54" s="57" t="str">
        <f>Spisak!Z49 &amp; OcjenaSlovima(Spisak!Z49)</f>
        <v/>
      </c>
    </row>
    <row r="55" spans="1:16" ht="12.9" customHeight="1" x14ac:dyDescent="0.25">
      <c r="A55" s="61" t="str">
        <f>Spisak!B50</f>
        <v>48/2021</v>
      </c>
      <c r="B55" s="64" t="str">
        <f>Spisak!C50</f>
        <v>Ujkić Lorena</v>
      </c>
      <c r="C55" s="56">
        <f>Spisak!D50</f>
        <v>0</v>
      </c>
      <c r="D55" s="56">
        <f>Spisak!E50</f>
        <v>0</v>
      </c>
      <c r="E55" s="56">
        <f>Spisak!F50</f>
        <v>0</v>
      </c>
      <c r="F55" s="56">
        <f>Spisak!G50</f>
        <v>0</v>
      </c>
      <c r="G55" s="56">
        <f>Spisak!H50</f>
        <v>0</v>
      </c>
      <c r="H55" s="56">
        <f>Spisak!I50</f>
        <v>0</v>
      </c>
      <c r="I55" s="56">
        <f>Spisak!J50</f>
        <v>0</v>
      </c>
      <c r="J55" s="56" t="str">
        <f>Spisak!T50</f>
        <v/>
      </c>
      <c r="K55" s="56" t="str">
        <f>Spisak!U50</f>
        <v/>
      </c>
      <c r="L55" s="56" t="str">
        <f>Spisak!V50</f>
        <v/>
      </c>
      <c r="M55" s="56">
        <f>Spisak!Q50</f>
        <v>0</v>
      </c>
      <c r="N55" s="56">
        <f>Spisak!R50</f>
        <v>0</v>
      </c>
      <c r="O55" s="56">
        <f>Spisak!Y50</f>
        <v>0</v>
      </c>
      <c r="P55" s="57" t="str">
        <f>Spisak!Z50 &amp; OcjenaSlovima(Spisak!Z50)</f>
        <v/>
      </c>
    </row>
    <row r="56" spans="1:16" ht="12.9" customHeight="1" x14ac:dyDescent="0.25">
      <c r="A56" s="61" t="str">
        <f>Spisak!B51</f>
        <v>49/2021</v>
      </c>
      <c r="B56" s="64" t="str">
        <f>Spisak!C51</f>
        <v>Hot Nerma</v>
      </c>
      <c r="C56" s="56">
        <f>Spisak!D51</f>
        <v>0</v>
      </c>
      <c r="D56" s="56">
        <f>Spisak!E51</f>
        <v>0</v>
      </c>
      <c r="E56" s="56">
        <f>Spisak!F51</f>
        <v>0</v>
      </c>
      <c r="F56" s="56">
        <f>Spisak!G51</f>
        <v>0</v>
      </c>
      <c r="G56" s="56">
        <f>Spisak!H51</f>
        <v>0</v>
      </c>
      <c r="H56" s="56">
        <f>Spisak!I51</f>
        <v>0</v>
      </c>
      <c r="I56" s="56">
        <f>Spisak!J51</f>
        <v>0</v>
      </c>
      <c r="J56" s="56" t="str">
        <f>Spisak!T51</f>
        <v/>
      </c>
      <c r="K56" s="56" t="str">
        <f>Spisak!U51</f>
        <v/>
      </c>
      <c r="L56" s="56" t="str">
        <f>Spisak!V51</f>
        <v/>
      </c>
      <c r="M56" s="56">
        <f>Spisak!Q51</f>
        <v>0</v>
      </c>
      <c r="N56" s="56">
        <f>Spisak!R51</f>
        <v>0</v>
      </c>
      <c r="O56" s="56">
        <f>Spisak!Y51</f>
        <v>0</v>
      </c>
      <c r="P56" s="57" t="str">
        <f>Spisak!Z51 &amp; OcjenaSlovima(Spisak!Z51)</f>
        <v/>
      </c>
    </row>
    <row r="57" spans="1:16" ht="12.9" customHeight="1" x14ac:dyDescent="0.25">
      <c r="A57" s="61" t="str">
        <f>Spisak!B52</f>
        <v>50/2021</v>
      </c>
      <c r="B57" s="64" t="str">
        <f>Spisak!C52</f>
        <v>Raonić Emilija</v>
      </c>
      <c r="C57" s="56">
        <f>Spisak!D52</f>
        <v>0</v>
      </c>
      <c r="D57" s="56">
        <f>Spisak!E52</f>
        <v>0</v>
      </c>
      <c r="E57" s="56">
        <f>Spisak!F52</f>
        <v>0</v>
      </c>
      <c r="F57" s="56">
        <f>Spisak!G52</f>
        <v>0</v>
      </c>
      <c r="G57" s="56">
        <f>Spisak!H52</f>
        <v>0</v>
      </c>
      <c r="H57" s="56">
        <f>Spisak!I52</f>
        <v>0</v>
      </c>
      <c r="I57" s="56">
        <f>Spisak!J52</f>
        <v>0</v>
      </c>
      <c r="J57" s="56">
        <f>Spisak!T52</f>
        <v>0</v>
      </c>
      <c r="K57" s="56" t="str">
        <f>Spisak!U52</f>
        <v/>
      </c>
      <c r="L57" s="56" t="str">
        <f>Spisak!V52</f>
        <v/>
      </c>
      <c r="M57" s="56">
        <f>Spisak!Q52</f>
        <v>0</v>
      </c>
      <c r="N57" s="56">
        <f>Spisak!R52</f>
        <v>0</v>
      </c>
      <c r="O57" s="56">
        <f>Spisak!Y52</f>
        <v>0</v>
      </c>
      <c r="P57" s="57" t="str">
        <f>Spisak!Z52 &amp; OcjenaSlovima(Spisak!Z52)</f>
        <v/>
      </c>
    </row>
    <row r="58" spans="1:16" ht="12.9" customHeight="1" x14ac:dyDescent="0.25">
      <c r="A58" s="61" t="str">
        <f>Spisak!B53</f>
        <v>2/2020</v>
      </c>
      <c r="B58" s="64" t="str">
        <f>Spisak!C53</f>
        <v>Stanić Ana</v>
      </c>
      <c r="C58" s="56">
        <f>Spisak!D53</f>
        <v>0</v>
      </c>
      <c r="D58" s="56">
        <f>Spisak!E53</f>
        <v>0</v>
      </c>
      <c r="E58" s="56">
        <f>Spisak!F53</f>
        <v>0</v>
      </c>
      <c r="F58" s="56">
        <f>Spisak!G53</f>
        <v>0</v>
      </c>
      <c r="G58" s="56">
        <f>Spisak!H53</f>
        <v>0</v>
      </c>
      <c r="H58" s="56">
        <f>Spisak!I53</f>
        <v>0</v>
      </c>
      <c r="I58" s="56">
        <f>Spisak!J53</f>
        <v>0</v>
      </c>
      <c r="J58" s="56">
        <f>Spisak!T53</f>
        <v>28</v>
      </c>
      <c r="K58" s="56" t="str">
        <f>Spisak!U53</f>
        <v/>
      </c>
      <c r="L58" s="56" t="str">
        <f>Spisak!V53</f>
        <v/>
      </c>
      <c r="M58" s="56">
        <f>Spisak!Q53</f>
        <v>0</v>
      </c>
      <c r="N58" s="56">
        <f>Spisak!R53</f>
        <v>0</v>
      </c>
      <c r="O58" s="56">
        <f>Spisak!Y53</f>
        <v>28</v>
      </c>
      <c r="P58" s="57" t="e">
        <f ca="1">Spisak!Z53 &amp; OcjenaSlovima(Spisak!Z53)</f>
        <v>#NAME?</v>
      </c>
    </row>
    <row r="59" spans="1:16" ht="12.9" customHeight="1" x14ac:dyDescent="0.25">
      <c r="A59" s="61" t="str">
        <f>Spisak!B54</f>
        <v>3/2020</v>
      </c>
      <c r="B59" s="64" t="str">
        <f>Spisak!C54</f>
        <v>Vuletić Jelena</v>
      </c>
      <c r="C59" s="56">
        <f>Spisak!D54</f>
        <v>0</v>
      </c>
      <c r="D59" s="56">
        <f>Spisak!E54</f>
        <v>0</v>
      </c>
      <c r="E59" s="56">
        <f>Spisak!F54</f>
        <v>0</v>
      </c>
      <c r="F59" s="56">
        <f>Spisak!G54</f>
        <v>0</v>
      </c>
      <c r="G59" s="56">
        <f>Spisak!H54</f>
        <v>0</v>
      </c>
      <c r="H59" s="56">
        <f>Spisak!I54</f>
        <v>0</v>
      </c>
      <c r="I59" s="56">
        <f>Spisak!J54</f>
        <v>0</v>
      </c>
      <c r="J59" s="56">
        <f>Spisak!T54</f>
        <v>11</v>
      </c>
      <c r="K59" s="56" t="str">
        <f>Spisak!U54</f>
        <v/>
      </c>
      <c r="L59" s="56" t="str">
        <f>Spisak!V54</f>
        <v/>
      </c>
      <c r="M59" s="56">
        <f>Spisak!Q54</f>
        <v>0</v>
      </c>
      <c r="N59" s="56">
        <f>Spisak!R54</f>
        <v>0</v>
      </c>
      <c r="O59" s="56">
        <f>Spisak!Y54</f>
        <v>11</v>
      </c>
      <c r="P59" s="57" t="str">
        <f>Spisak!Z54 &amp; OcjenaSlovima(Spisak!Z54)</f>
        <v/>
      </c>
    </row>
    <row r="60" spans="1:16" ht="12.9" customHeight="1" x14ac:dyDescent="0.25">
      <c r="A60" s="61" t="str">
        <f>Spisak!B55</f>
        <v>4/2020</v>
      </c>
      <c r="B60" s="64" t="str">
        <f>Spisak!C55</f>
        <v>Šćepanović Teodora</v>
      </c>
      <c r="C60" s="56">
        <f>Spisak!D55</f>
        <v>0</v>
      </c>
      <c r="D60" s="56">
        <f>Spisak!E55</f>
        <v>0</v>
      </c>
      <c r="E60" s="56">
        <f>Spisak!F55</f>
        <v>0</v>
      </c>
      <c r="F60" s="56">
        <f>Spisak!G55</f>
        <v>0</v>
      </c>
      <c r="G60" s="56">
        <f>Spisak!H55</f>
        <v>0</v>
      </c>
      <c r="H60" s="56">
        <f>Spisak!I55</f>
        <v>0</v>
      </c>
      <c r="I60" s="56">
        <f>Spisak!J55</f>
        <v>0</v>
      </c>
      <c r="J60" s="56">
        <f>Spisak!T55</f>
        <v>19</v>
      </c>
      <c r="K60" s="56" t="str">
        <f>Spisak!U55</f>
        <v/>
      </c>
      <c r="L60" s="56" t="str">
        <f>Spisak!V55</f>
        <v/>
      </c>
      <c r="M60" s="56">
        <f>Spisak!Q55</f>
        <v>0</v>
      </c>
      <c r="N60" s="56">
        <f>Spisak!R55</f>
        <v>0</v>
      </c>
      <c r="O60" s="56">
        <f>Spisak!Y55</f>
        <v>19</v>
      </c>
      <c r="P60" s="57" t="str">
        <f>Spisak!Z55 &amp; OcjenaSlovima(Spisak!Z55)</f>
        <v/>
      </c>
    </row>
    <row r="61" spans="1:16" ht="12.9" customHeight="1" x14ac:dyDescent="0.25">
      <c r="A61" s="61" t="str">
        <f>Spisak!B56</f>
        <v>5/2020</v>
      </c>
      <c r="B61" s="64" t="str">
        <f>Spisak!C56</f>
        <v>Petrović Milica</v>
      </c>
      <c r="C61" s="56">
        <f>Spisak!D56</f>
        <v>0</v>
      </c>
      <c r="D61" s="56">
        <f>Spisak!E56</f>
        <v>0</v>
      </c>
      <c r="E61" s="56">
        <f>Spisak!F56</f>
        <v>0</v>
      </c>
      <c r="F61" s="56">
        <f>Spisak!G56</f>
        <v>0</v>
      </c>
      <c r="G61" s="56">
        <f>Spisak!H56</f>
        <v>0</v>
      </c>
      <c r="H61" s="56">
        <f>Spisak!I56</f>
        <v>0</v>
      </c>
      <c r="I61" s="56">
        <f>Spisak!J56</f>
        <v>0</v>
      </c>
      <c r="J61" s="56">
        <f>Spisak!T56</f>
        <v>7</v>
      </c>
      <c r="K61" s="56" t="str">
        <f>Spisak!U56</f>
        <v/>
      </c>
      <c r="L61" s="56" t="str">
        <f>Spisak!V56</f>
        <v/>
      </c>
      <c r="M61" s="56">
        <f>Spisak!Q56</f>
        <v>0</v>
      </c>
      <c r="N61" s="56">
        <f>Spisak!R56</f>
        <v>0</v>
      </c>
      <c r="O61" s="56">
        <f>Spisak!Y56</f>
        <v>7</v>
      </c>
      <c r="P61" s="57" t="str">
        <f>Spisak!Z56 &amp; OcjenaSlovima(Spisak!Z56)</f>
        <v/>
      </c>
    </row>
    <row r="62" spans="1:16" ht="12.9" customHeight="1" x14ac:dyDescent="0.25">
      <c r="A62" s="61" t="str">
        <f>Spisak!B57</f>
        <v>6/2020</v>
      </c>
      <c r="B62" s="64" t="str">
        <f>Spisak!C57</f>
        <v>Čurović Veljko</v>
      </c>
      <c r="C62" s="56">
        <f>Spisak!D57</f>
        <v>0</v>
      </c>
      <c r="D62" s="56">
        <f>Spisak!E57</f>
        <v>0</v>
      </c>
      <c r="E62" s="56">
        <f>Spisak!F57</f>
        <v>0</v>
      </c>
      <c r="F62" s="56">
        <f>Spisak!G57</f>
        <v>0</v>
      </c>
      <c r="G62" s="56">
        <f>Spisak!H57</f>
        <v>0</v>
      </c>
      <c r="H62" s="56">
        <f>Spisak!I57</f>
        <v>0</v>
      </c>
      <c r="I62" s="56">
        <f>Spisak!J57</f>
        <v>0</v>
      </c>
      <c r="J62" s="56">
        <f>Spisak!T57</f>
        <v>0</v>
      </c>
      <c r="K62" s="56" t="str">
        <f>Spisak!U57</f>
        <v/>
      </c>
      <c r="L62" s="56" t="str">
        <f>Spisak!V57</f>
        <v/>
      </c>
      <c r="M62" s="56">
        <f>Spisak!Q57</f>
        <v>0</v>
      </c>
      <c r="N62" s="56">
        <f>Spisak!R57</f>
        <v>0</v>
      </c>
      <c r="O62" s="56">
        <f>Spisak!Y57</f>
        <v>0</v>
      </c>
      <c r="P62" s="57" t="str">
        <f>Spisak!Z57 &amp; OcjenaSlovima(Spisak!Z57)</f>
        <v/>
      </c>
    </row>
    <row r="63" spans="1:16" ht="12.9" customHeight="1" x14ac:dyDescent="0.25">
      <c r="A63" s="61" t="str">
        <f>Spisak!B58</f>
        <v>7/2020</v>
      </c>
      <c r="B63" s="64" t="str">
        <f>Spisak!C58</f>
        <v>Vukotić Martina</v>
      </c>
      <c r="C63" s="56">
        <f>Spisak!D58</f>
        <v>0</v>
      </c>
      <c r="D63" s="56">
        <f>Spisak!E58</f>
        <v>0</v>
      </c>
      <c r="E63" s="56">
        <f>Spisak!F58</f>
        <v>0</v>
      </c>
      <c r="F63" s="56">
        <f>Spisak!G58</f>
        <v>0</v>
      </c>
      <c r="G63" s="56">
        <f>Spisak!H58</f>
        <v>0</v>
      </c>
      <c r="H63" s="56">
        <f>Spisak!I58</f>
        <v>0</v>
      </c>
      <c r="I63" s="56">
        <f>Spisak!J58</f>
        <v>0</v>
      </c>
      <c r="J63" s="56">
        <f>Spisak!T58</f>
        <v>27</v>
      </c>
      <c r="K63" s="56" t="str">
        <f>Spisak!U58</f>
        <v/>
      </c>
      <c r="L63" s="56" t="str">
        <f>Spisak!V58</f>
        <v/>
      </c>
      <c r="M63" s="56">
        <f>Spisak!Q58</f>
        <v>0</v>
      </c>
      <c r="N63" s="56">
        <f>Spisak!R58</f>
        <v>0</v>
      </c>
      <c r="O63" s="56">
        <f>Spisak!Y58</f>
        <v>27</v>
      </c>
      <c r="P63" s="57" t="str">
        <f>Spisak!Z58 &amp; OcjenaSlovima(Spisak!Z58)</f>
        <v/>
      </c>
    </row>
    <row r="64" spans="1:16" ht="12.9" customHeight="1" x14ac:dyDescent="0.25">
      <c r="A64" s="61" t="str">
        <f>Spisak!B59</f>
        <v>8/2020</v>
      </c>
      <c r="B64" s="64" t="str">
        <f>Spisak!C59</f>
        <v>Krivokapić Ana</v>
      </c>
      <c r="C64" s="56">
        <f>Spisak!D59</f>
        <v>0</v>
      </c>
      <c r="D64" s="56">
        <f>Spisak!E59</f>
        <v>0</v>
      </c>
      <c r="E64" s="56">
        <f>Spisak!F59</f>
        <v>0</v>
      </c>
      <c r="F64" s="56">
        <f>Spisak!G59</f>
        <v>0</v>
      </c>
      <c r="G64" s="56">
        <f>Spisak!H59</f>
        <v>0</v>
      </c>
      <c r="H64" s="56">
        <f>Spisak!I59</f>
        <v>0</v>
      </c>
      <c r="I64" s="56">
        <f>Spisak!J59</f>
        <v>0</v>
      </c>
      <c r="J64" s="56" t="e">
        <f>Spisak!T59</f>
        <v>#REF!</v>
      </c>
      <c r="K64" s="56" t="str">
        <f>Spisak!U59</f>
        <v/>
      </c>
      <c r="L64" s="56" t="str">
        <f>Spisak!V59</f>
        <v/>
      </c>
      <c r="M64" s="56">
        <f>Spisak!Q59</f>
        <v>0</v>
      </c>
      <c r="N64" s="56">
        <f>Spisak!R59</f>
        <v>0</v>
      </c>
      <c r="O64" s="56" t="e">
        <f>Spisak!Y59</f>
        <v>#REF!</v>
      </c>
      <c r="P64" s="57" t="str">
        <f>Spisak!Z59 &amp; OcjenaSlovima(Spisak!Z59)</f>
        <v/>
      </c>
    </row>
    <row r="65" spans="1:16" ht="12.9" customHeight="1" x14ac:dyDescent="0.25">
      <c r="A65" s="61" t="str">
        <f>Spisak!B60</f>
        <v>9/2020</v>
      </c>
      <c r="B65" s="64" t="str">
        <f>Spisak!C60</f>
        <v>Šestović Đula</v>
      </c>
      <c r="C65" s="56">
        <f>Spisak!D60</f>
        <v>0</v>
      </c>
      <c r="D65" s="56">
        <f>Spisak!E60</f>
        <v>0</v>
      </c>
      <c r="E65" s="56">
        <f>Spisak!F60</f>
        <v>0</v>
      </c>
      <c r="F65" s="56">
        <f>Spisak!G60</f>
        <v>0</v>
      </c>
      <c r="G65" s="56">
        <f>Spisak!H60</f>
        <v>0</v>
      </c>
      <c r="H65" s="56">
        <f>Spisak!I60</f>
        <v>0</v>
      </c>
      <c r="I65" s="56">
        <f>Spisak!J60</f>
        <v>0</v>
      </c>
      <c r="J65" s="56">
        <f>Spisak!T60</f>
        <v>28</v>
      </c>
      <c r="K65" s="56" t="str">
        <f>Spisak!U60</f>
        <v/>
      </c>
      <c r="L65" s="56" t="str">
        <f>Spisak!V60</f>
        <v/>
      </c>
      <c r="M65" s="56">
        <f>Spisak!Q60</f>
        <v>0</v>
      </c>
      <c r="N65" s="56">
        <f>Spisak!R60</f>
        <v>0</v>
      </c>
      <c r="O65" s="56">
        <f>Spisak!Y60</f>
        <v>28</v>
      </c>
      <c r="P65" s="57" t="e">
        <f ca="1">Spisak!Z60 &amp; OcjenaSlovima(Spisak!Z60)</f>
        <v>#NAME?</v>
      </c>
    </row>
    <row r="66" spans="1:16" ht="12.9" customHeight="1" x14ac:dyDescent="0.25">
      <c r="A66" s="61" t="str">
        <f>Spisak!B61</f>
        <v>11/2020</v>
      </c>
      <c r="B66" s="64" t="str">
        <f>Spisak!C61</f>
        <v>Bošković Slađana</v>
      </c>
      <c r="C66" s="56">
        <f>Spisak!D61</f>
        <v>0</v>
      </c>
      <c r="D66" s="56">
        <f>Spisak!E61</f>
        <v>0</v>
      </c>
      <c r="E66" s="56">
        <f>Spisak!F61</f>
        <v>0</v>
      </c>
      <c r="F66" s="56">
        <f>Spisak!G61</f>
        <v>0</v>
      </c>
      <c r="G66" s="56">
        <f>Spisak!H61</f>
        <v>0</v>
      </c>
      <c r="H66" s="56">
        <f>Spisak!I61</f>
        <v>0</v>
      </c>
      <c r="I66" s="56">
        <f>Spisak!J61</f>
        <v>0</v>
      </c>
      <c r="J66" s="56">
        <f>Spisak!T61</f>
        <v>9</v>
      </c>
      <c r="K66" s="56" t="str">
        <f>Spisak!U61</f>
        <v/>
      </c>
      <c r="L66" s="56" t="str">
        <f>Spisak!V61</f>
        <v/>
      </c>
      <c r="M66" s="56">
        <f>Spisak!Q61</f>
        <v>0</v>
      </c>
      <c r="N66" s="56">
        <f>Spisak!R61</f>
        <v>0</v>
      </c>
      <c r="O66" s="56">
        <f>Spisak!Y61</f>
        <v>9</v>
      </c>
      <c r="P66" s="57" t="str">
        <f>Spisak!Z61 &amp; OcjenaSlovima(Spisak!Z61)</f>
        <v/>
      </c>
    </row>
    <row r="67" spans="1:16" ht="12.9" customHeight="1" x14ac:dyDescent="0.25">
      <c r="A67" s="61" t="str">
        <f>Spisak!B62</f>
        <v>12/2020</v>
      </c>
      <c r="B67" s="64" t="str">
        <f>Spisak!C62</f>
        <v>Vesković Sandra</v>
      </c>
      <c r="C67" s="56">
        <f>Spisak!D62</f>
        <v>0</v>
      </c>
      <c r="D67" s="56">
        <f>Spisak!E62</f>
        <v>0</v>
      </c>
      <c r="E67" s="56">
        <f>Spisak!F62</f>
        <v>0</v>
      </c>
      <c r="F67" s="56">
        <f>Spisak!G62</f>
        <v>0</v>
      </c>
      <c r="G67" s="56">
        <f>Spisak!H62</f>
        <v>0</v>
      </c>
      <c r="H67" s="56">
        <f>Spisak!I62</f>
        <v>0</v>
      </c>
      <c r="I67" s="56">
        <f>Spisak!J62</f>
        <v>0</v>
      </c>
      <c r="J67" s="56" t="str">
        <f>Spisak!T62</f>
        <v/>
      </c>
      <c r="K67" s="56" t="str">
        <f>Spisak!U62</f>
        <v/>
      </c>
      <c r="L67" s="56" t="str">
        <f>Spisak!V62</f>
        <v/>
      </c>
      <c r="M67" s="56">
        <f>Spisak!Q62</f>
        <v>0</v>
      </c>
      <c r="N67" s="56">
        <f>Spisak!R62</f>
        <v>0</v>
      </c>
      <c r="O67" s="56">
        <f>Spisak!Y62</f>
        <v>0</v>
      </c>
      <c r="P67" s="57" t="str">
        <f>Spisak!Z62 &amp; OcjenaSlovima(Spisak!Z62)</f>
        <v/>
      </c>
    </row>
    <row r="68" spans="1:16" ht="12.9" customHeight="1" x14ac:dyDescent="0.25">
      <c r="A68" s="61" t="str">
        <f>Spisak!B63</f>
        <v>13/2020</v>
      </c>
      <c r="B68" s="64" t="str">
        <f>Spisak!C63</f>
        <v>Samardžić Anđela</v>
      </c>
      <c r="C68" s="56">
        <f>Spisak!D63</f>
        <v>0</v>
      </c>
      <c r="D68" s="56">
        <f>Spisak!E63</f>
        <v>0</v>
      </c>
      <c r="E68" s="56">
        <f>Spisak!F63</f>
        <v>0</v>
      </c>
      <c r="F68" s="56">
        <f>Spisak!G63</f>
        <v>0</v>
      </c>
      <c r="G68" s="56">
        <f>Spisak!H63</f>
        <v>0</v>
      </c>
      <c r="H68" s="56">
        <f>Spisak!I63</f>
        <v>0</v>
      </c>
      <c r="I68" s="56">
        <f>Spisak!J63</f>
        <v>0</v>
      </c>
      <c r="J68" s="56">
        <f>Spisak!T63</f>
        <v>0</v>
      </c>
      <c r="K68" s="56" t="str">
        <f>Spisak!U63</f>
        <v/>
      </c>
      <c r="L68" s="56" t="str">
        <f>Spisak!V63</f>
        <v/>
      </c>
      <c r="M68" s="56">
        <f>Spisak!Q63</f>
        <v>0</v>
      </c>
      <c r="N68" s="56">
        <f>Spisak!R63</f>
        <v>0</v>
      </c>
      <c r="O68" s="56">
        <f>Spisak!Y63</f>
        <v>0</v>
      </c>
      <c r="P68" s="57" t="str">
        <f>Spisak!Z63 &amp; OcjenaSlovima(Spisak!Z63)</f>
        <v/>
      </c>
    </row>
    <row r="69" spans="1:16" ht="12.9" customHeight="1" x14ac:dyDescent="0.25">
      <c r="A69" s="61" t="str">
        <f>Spisak!B64</f>
        <v>14/2020</v>
      </c>
      <c r="B69" s="64" t="str">
        <f>Spisak!C64</f>
        <v>Dervišević Anisa</v>
      </c>
      <c r="C69" s="56">
        <f>Spisak!D64</f>
        <v>0</v>
      </c>
      <c r="D69" s="56">
        <f>Spisak!E64</f>
        <v>0</v>
      </c>
      <c r="E69" s="56">
        <f>Spisak!F64</f>
        <v>0</v>
      </c>
      <c r="F69" s="56">
        <f>Spisak!G64</f>
        <v>0</v>
      </c>
      <c r="G69" s="56">
        <f>Spisak!H64</f>
        <v>0</v>
      </c>
      <c r="H69" s="56">
        <f>Spisak!I64</f>
        <v>0</v>
      </c>
      <c r="I69" s="56">
        <f>Spisak!J64</f>
        <v>0</v>
      </c>
      <c r="J69" s="56" t="str">
        <f>Spisak!T64</f>
        <v/>
      </c>
      <c r="K69" s="56" t="str">
        <f>Spisak!U64</f>
        <v/>
      </c>
      <c r="L69" s="56" t="str">
        <f>Spisak!V64</f>
        <v/>
      </c>
      <c r="M69" s="56">
        <f>Spisak!Q64</f>
        <v>0</v>
      </c>
      <c r="N69" s="56">
        <f>Spisak!R64</f>
        <v>0</v>
      </c>
      <c r="O69" s="56">
        <f>Spisak!Y64</f>
        <v>0</v>
      </c>
      <c r="P69" s="57" t="str">
        <f>Spisak!Z64 &amp; OcjenaSlovima(Spisak!Z64)</f>
        <v/>
      </c>
    </row>
    <row r="70" spans="1:16" ht="12.9" customHeight="1" x14ac:dyDescent="0.25">
      <c r="A70" s="61" t="str">
        <f>Spisak!B65</f>
        <v>15/2020</v>
      </c>
      <c r="B70" s="64" t="str">
        <f>Spisak!C65</f>
        <v>Radulović Lara</v>
      </c>
      <c r="C70" s="56">
        <f>Spisak!D65</f>
        <v>0</v>
      </c>
      <c r="D70" s="56">
        <f>Spisak!E65</f>
        <v>0</v>
      </c>
      <c r="E70" s="56">
        <f>Spisak!F65</f>
        <v>0</v>
      </c>
      <c r="F70" s="56">
        <f>Spisak!G65</f>
        <v>0</v>
      </c>
      <c r="G70" s="56">
        <f>Spisak!H65</f>
        <v>0</v>
      </c>
      <c r="H70" s="56">
        <f>Spisak!I65</f>
        <v>0</v>
      </c>
      <c r="I70" s="56">
        <f>Spisak!J65</f>
        <v>0</v>
      </c>
      <c r="J70" s="56">
        <f>Spisak!T65</f>
        <v>38</v>
      </c>
      <c r="K70" s="56" t="str">
        <f>Spisak!U65</f>
        <v/>
      </c>
      <c r="L70" s="56" t="str">
        <f>Spisak!V65</f>
        <v/>
      </c>
      <c r="M70" s="56">
        <f>Spisak!Q65</f>
        <v>0</v>
      </c>
      <c r="N70" s="56">
        <f>Spisak!R65</f>
        <v>0</v>
      </c>
      <c r="O70" s="56">
        <f>Spisak!Y65</f>
        <v>38</v>
      </c>
      <c r="P70" s="57" t="str">
        <f>Spisak!Z65 &amp; OcjenaSlovima(Spisak!Z65)</f>
        <v/>
      </c>
    </row>
    <row r="71" spans="1:16" ht="12.9" customHeight="1" x14ac:dyDescent="0.25">
      <c r="A71" s="61" t="str">
        <f>Spisak!B66</f>
        <v>16/2020</v>
      </c>
      <c r="B71" s="64" t="str">
        <f>Spisak!C66</f>
        <v>Franeta Nikola</v>
      </c>
      <c r="C71" s="56">
        <f>Spisak!D66</f>
        <v>0</v>
      </c>
      <c r="D71" s="56">
        <f>Spisak!E66</f>
        <v>0</v>
      </c>
      <c r="E71" s="56">
        <f>Spisak!F66</f>
        <v>0</v>
      </c>
      <c r="F71" s="56">
        <f>Spisak!G66</f>
        <v>0</v>
      </c>
      <c r="G71" s="56">
        <f>Spisak!H66</f>
        <v>0</v>
      </c>
      <c r="H71" s="56">
        <f>Spisak!I66</f>
        <v>0</v>
      </c>
      <c r="I71" s="56">
        <f>Spisak!J66</f>
        <v>0</v>
      </c>
      <c r="J71" s="56" t="str">
        <f>Spisak!T66</f>
        <v/>
      </c>
      <c r="K71" s="56" t="str">
        <f>Spisak!U66</f>
        <v/>
      </c>
      <c r="L71" s="56" t="str">
        <f>Spisak!V66</f>
        <v/>
      </c>
      <c r="M71" s="56">
        <f>Spisak!Q66</f>
        <v>0</v>
      </c>
      <c r="N71" s="56">
        <f>Spisak!R66</f>
        <v>0</v>
      </c>
      <c r="O71" s="56">
        <f>Spisak!Y66</f>
        <v>0</v>
      </c>
      <c r="P71" s="57" t="str">
        <f>Spisak!Z66 &amp; OcjenaSlovima(Spisak!Z66)</f>
        <v/>
      </c>
    </row>
    <row r="72" spans="1:16" ht="12.9" customHeight="1" x14ac:dyDescent="0.25">
      <c r="A72" s="61" t="str">
        <f>Spisak!B67</f>
        <v>18/2020</v>
      </c>
      <c r="B72" s="64" t="str">
        <f>Spisak!C67</f>
        <v>Nikčević Veljko</v>
      </c>
      <c r="C72" s="56">
        <f>Spisak!D67</f>
        <v>0</v>
      </c>
      <c r="D72" s="56">
        <f>Spisak!E67</f>
        <v>0</v>
      </c>
      <c r="E72" s="56">
        <f>Spisak!F67</f>
        <v>0</v>
      </c>
      <c r="F72" s="56">
        <f>Spisak!G67</f>
        <v>0</v>
      </c>
      <c r="G72" s="56">
        <f>Spisak!H67</f>
        <v>0</v>
      </c>
      <c r="H72" s="56">
        <f>Spisak!I67</f>
        <v>0</v>
      </c>
      <c r="I72" s="56">
        <f>Spisak!J67</f>
        <v>0</v>
      </c>
      <c r="J72" s="56">
        <f>Spisak!T67</f>
        <v>0</v>
      </c>
      <c r="K72" s="56" t="str">
        <f>Spisak!U67</f>
        <v/>
      </c>
      <c r="L72" s="56" t="str">
        <f>Spisak!V67</f>
        <v/>
      </c>
      <c r="M72" s="56">
        <f>Spisak!Q67</f>
        <v>0</v>
      </c>
      <c r="N72" s="56">
        <f>Spisak!R67</f>
        <v>0</v>
      </c>
      <c r="O72" s="56">
        <f>Spisak!Y67</f>
        <v>0</v>
      </c>
      <c r="P72" s="57" t="str">
        <f>Spisak!Z67 &amp; OcjenaSlovima(Spisak!Z67)</f>
        <v/>
      </c>
    </row>
    <row r="73" spans="1:16" ht="12.9" customHeight="1" x14ac:dyDescent="0.25">
      <c r="A73" s="61" t="str">
        <f>Spisak!B68</f>
        <v>20/2020</v>
      </c>
      <c r="B73" s="64" t="str">
        <f>Spisak!C68</f>
        <v>Vasović Pajo</v>
      </c>
      <c r="C73" s="56">
        <f>Spisak!D68</f>
        <v>0</v>
      </c>
      <c r="D73" s="56">
        <f>Spisak!E68</f>
        <v>0</v>
      </c>
      <c r="E73" s="56">
        <f>Spisak!F68</f>
        <v>0</v>
      </c>
      <c r="F73" s="56">
        <f>Spisak!G68</f>
        <v>0</v>
      </c>
      <c r="G73" s="56">
        <f>Spisak!H68</f>
        <v>0</v>
      </c>
      <c r="H73" s="56">
        <f>Spisak!I68</f>
        <v>0</v>
      </c>
      <c r="I73" s="56">
        <f>Spisak!J68</f>
        <v>0</v>
      </c>
      <c r="J73" s="56">
        <f>Spisak!T68</f>
        <v>0</v>
      </c>
      <c r="K73" s="56" t="str">
        <f>Spisak!U68</f>
        <v/>
      </c>
      <c r="L73" s="56" t="str">
        <f>Spisak!V68</f>
        <v/>
      </c>
      <c r="M73" s="56">
        <f>Spisak!Q68</f>
        <v>0</v>
      </c>
      <c r="N73" s="56">
        <f>Spisak!R68</f>
        <v>0</v>
      </c>
      <c r="O73" s="56">
        <f>Spisak!Y68</f>
        <v>0</v>
      </c>
      <c r="P73" s="57" t="str">
        <f>Spisak!Z68 &amp; OcjenaSlovima(Spisak!Z68)</f>
        <v/>
      </c>
    </row>
    <row r="74" spans="1:16" ht="12.9" customHeight="1" x14ac:dyDescent="0.25">
      <c r="A74" s="61" t="str">
        <f>Spisak!B69</f>
        <v>21/2020</v>
      </c>
      <c r="B74" s="64" t="str">
        <f>Spisak!C69</f>
        <v>Cikić Dunja</v>
      </c>
      <c r="C74" s="56">
        <f>Spisak!D69</f>
        <v>0</v>
      </c>
      <c r="D74" s="56">
        <f>Spisak!E69</f>
        <v>0</v>
      </c>
      <c r="E74" s="56">
        <f>Spisak!F69</f>
        <v>0</v>
      </c>
      <c r="F74" s="56">
        <f>Spisak!G69</f>
        <v>0</v>
      </c>
      <c r="G74" s="56">
        <f>Spisak!H69</f>
        <v>0</v>
      </c>
      <c r="H74" s="56">
        <f>Spisak!I69</f>
        <v>0</v>
      </c>
      <c r="I74" s="56">
        <f>Spisak!J69</f>
        <v>0</v>
      </c>
      <c r="J74" s="56">
        <f>Spisak!T69</f>
        <v>0</v>
      </c>
      <c r="K74" s="56" t="str">
        <f>Spisak!U69</f>
        <v/>
      </c>
      <c r="L74" s="56" t="str">
        <f>Spisak!V69</f>
        <v/>
      </c>
      <c r="M74" s="56">
        <f>Spisak!Q69</f>
        <v>0</v>
      </c>
      <c r="N74" s="56">
        <f>Spisak!R69</f>
        <v>0</v>
      </c>
      <c r="O74" s="56">
        <f>Spisak!Y69</f>
        <v>0</v>
      </c>
      <c r="P74" s="57" t="str">
        <f>Spisak!Z69 &amp; OcjenaSlovima(Spisak!Z69)</f>
        <v/>
      </c>
    </row>
    <row r="75" spans="1:16" ht="12.9" customHeight="1" x14ac:dyDescent="0.25">
      <c r="A75" s="61" t="str">
        <f>Spisak!B70</f>
        <v>24/2020</v>
      </c>
      <c r="B75" s="64" t="str">
        <f>Spisak!C70</f>
        <v>Vujačić Ivana</v>
      </c>
      <c r="C75" s="56">
        <f>Spisak!D70</f>
        <v>0</v>
      </c>
      <c r="D75" s="56">
        <f>Spisak!E70</f>
        <v>0</v>
      </c>
      <c r="E75" s="56">
        <f>Spisak!F70</f>
        <v>0</v>
      </c>
      <c r="F75" s="56">
        <f>Spisak!G70</f>
        <v>0</v>
      </c>
      <c r="G75" s="56">
        <f>Spisak!H70</f>
        <v>0</v>
      </c>
      <c r="H75" s="56">
        <f>Spisak!I70</f>
        <v>0</v>
      </c>
      <c r="I75" s="56">
        <f>Spisak!J70</f>
        <v>0</v>
      </c>
      <c r="J75" s="56">
        <f>Spisak!T70</f>
        <v>10</v>
      </c>
      <c r="K75" s="56" t="str">
        <f>Spisak!U70</f>
        <v/>
      </c>
      <c r="L75" s="56" t="str">
        <f>Spisak!V70</f>
        <v/>
      </c>
      <c r="M75" s="56">
        <f>Spisak!Q70</f>
        <v>0</v>
      </c>
      <c r="N75" s="56">
        <f>Spisak!R70</f>
        <v>0</v>
      </c>
      <c r="O75" s="56">
        <f>Spisak!Y70</f>
        <v>10</v>
      </c>
      <c r="P75" s="57" t="str">
        <f>Spisak!Z70 &amp; OcjenaSlovima(Spisak!Z70)</f>
        <v/>
      </c>
    </row>
    <row r="76" spans="1:16" ht="12.9" customHeight="1" x14ac:dyDescent="0.25">
      <c r="A76" s="61" t="str">
        <f>Spisak!B71</f>
        <v>26/2020</v>
      </c>
      <c r="B76" s="64" t="str">
        <f>Spisak!C71</f>
        <v>Vučetić Tijana</v>
      </c>
      <c r="C76" s="56">
        <f>Spisak!D71</f>
        <v>0</v>
      </c>
      <c r="D76" s="56">
        <f>Spisak!E71</f>
        <v>0</v>
      </c>
      <c r="E76" s="56">
        <f>Spisak!F71</f>
        <v>0</v>
      </c>
      <c r="F76" s="56">
        <f>Spisak!G71</f>
        <v>0</v>
      </c>
      <c r="G76" s="56">
        <f>Spisak!H71</f>
        <v>0</v>
      </c>
      <c r="H76" s="56">
        <f>Spisak!I71</f>
        <v>0</v>
      </c>
      <c r="I76" s="56">
        <f>Spisak!J71</f>
        <v>0</v>
      </c>
      <c r="J76" s="56" t="str">
        <f>Spisak!T71</f>
        <v/>
      </c>
      <c r="K76" s="56" t="str">
        <f>Spisak!U71</f>
        <v/>
      </c>
      <c r="L76" s="56" t="str">
        <f>Spisak!V71</f>
        <v/>
      </c>
      <c r="M76" s="56">
        <f>Spisak!Q71</f>
        <v>0</v>
      </c>
      <c r="N76" s="56">
        <f>Spisak!R71</f>
        <v>0</v>
      </c>
      <c r="O76" s="56">
        <f>Spisak!Y71</f>
        <v>0</v>
      </c>
      <c r="P76" s="57" t="str">
        <f>Spisak!Z71 &amp; OcjenaSlovima(Spisak!Z71)</f>
        <v/>
      </c>
    </row>
    <row r="77" spans="1:16" ht="12.9" customHeight="1" x14ac:dyDescent="0.25">
      <c r="A77" s="61" t="str">
        <f>Spisak!B72</f>
        <v>27/2020</v>
      </c>
      <c r="B77" s="64" t="str">
        <f>Spisak!C72</f>
        <v>Simonović Staša</v>
      </c>
      <c r="C77" s="56">
        <f>Spisak!D72</f>
        <v>0</v>
      </c>
      <c r="D77" s="56">
        <f>Spisak!E72</f>
        <v>0</v>
      </c>
      <c r="E77" s="56">
        <f>Spisak!F72</f>
        <v>0</v>
      </c>
      <c r="F77" s="56">
        <f>Spisak!G72</f>
        <v>0</v>
      </c>
      <c r="G77" s="56">
        <f>Spisak!H72</f>
        <v>0</v>
      </c>
      <c r="H77" s="56">
        <f>Spisak!I72</f>
        <v>0</v>
      </c>
      <c r="I77" s="56">
        <f>Spisak!J72</f>
        <v>0</v>
      </c>
      <c r="J77" s="56" t="str">
        <f>Spisak!T72</f>
        <v/>
      </c>
      <c r="K77" s="56" t="str">
        <f>Spisak!U72</f>
        <v/>
      </c>
      <c r="L77" s="56" t="str">
        <f>Spisak!V72</f>
        <v/>
      </c>
      <c r="M77" s="56">
        <f>Spisak!Q72</f>
        <v>0</v>
      </c>
      <c r="N77" s="56">
        <f>Spisak!R72</f>
        <v>0</v>
      </c>
      <c r="O77" s="56">
        <f>Spisak!Y72</f>
        <v>0</v>
      </c>
      <c r="P77" s="57" t="str">
        <f>Spisak!Z72 &amp; OcjenaSlovima(Spisak!Z72)</f>
        <v/>
      </c>
    </row>
    <row r="78" spans="1:16" ht="12.9" customHeight="1" x14ac:dyDescent="0.25">
      <c r="A78" s="61" t="str">
        <f>Spisak!B73</f>
        <v>28/2020</v>
      </c>
      <c r="B78" s="64" t="str">
        <f>Spisak!C73</f>
        <v>Vujošević Natalija</v>
      </c>
      <c r="C78" s="56">
        <f>Spisak!D73</f>
        <v>0</v>
      </c>
      <c r="D78" s="56">
        <f>Spisak!E73</f>
        <v>0</v>
      </c>
      <c r="E78" s="56">
        <f>Spisak!F73</f>
        <v>0</v>
      </c>
      <c r="F78" s="56">
        <f>Spisak!G73</f>
        <v>0</v>
      </c>
      <c r="G78" s="56">
        <f>Spisak!H73</f>
        <v>0</v>
      </c>
      <c r="H78" s="56">
        <f>Spisak!I73</f>
        <v>0</v>
      </c>
      <c r="I78" s="56">
        <f>Spisak!J73</f>
        <v>0</v>
      </c>
      <c r="J78" s="56" t="str">
        <f>Spisak!T73</f>
        <v/>
      </c>
      <c r="K78" s="56" t="str">
        <f>Spisak!U73</f>
        <v/>
      </c>
      <c r="L78" s="56" t="str">
        <f>Spisak!V73</f>
        <v/>
      </c>
      <c r="M78" s="56">
        <f>Spisak!Q73</f>
        <v>0</v>
      </c>
      <c r="N78" s="56">
        <f>Spisak!R73</f>
        <v>0</v>
      </c>
      <c r="O78" s="56">
        <f>Spisak!Y73</f>
        <v>0</v>
      </c>
      <c r="P78" s="57" t="str">
        <f>Spisak!Z73 &amp; OcjenaSlovima(Spisak!Z73)</f>
        <v/>
      </c>
    </row>
    <row r="79" spans="1:16" ht="12.9" customHeight="1" x14ac:dyDescent="0.25">
      <c r="A79" s="61" t="str">
        <f>Spisak!B74</f>
        <v>30/2020</v>
      </c>
      <c r="B79" s="64" t="str">
        <f>Spisak!C74</f>
        <v>Šćekić Teodora</v>
      </c>
      <c r="C79" s="56">
        <f>Spisak!D74</f>
        <v>0</v>
      </c>
      <c r="D79" s="56">
        <f>Spisak!E74</f>
        <v>0</v>
      </c>
      <c r="E79" s="56">
        <f>Spisak!F74</f>
        <v>0</v>
      </c>
      <c r="F79" s="56">
        <f>Spisak!G74</f>
        <v>0</v>
      </c>
      <c r="G79" s="56">
        <f>Spisak!H74</f>
        <v>0</v>
      </c>
      <c r="H79" s="56">
        <f>Spisak!I74</f>
        <v>0</v>
      </c>
      <c r="I79" s="56">
        <f>Spisak!J74</f>
        <v>0</v>
      </c>
      <c r="J79" s="56" t="str">
        <f>Spisak!T74</f>
        <v/>
      </c>
      <c r="K79" s="56" t="str">
        <f>Spisak!U74</f>
        <v/>
      </c>
      <c r="L79" s="56" t="str">
        <f>Spisak!V74</f>
        <v/>
      </c>
      <c r="M79" s="56">
        <f>Spisak!Q74</f>
        <v>0</v>
      </c>
      <c r="N79" s="56">
        <f>Spisak!R74</f>
        <v>0</v>
      </c>
      <c r="O79" s="56">
        <f>Spisak!Y74</f>
        <v>0</v>
      </c>
      <c r="P79" s="57" t="str">
        <f>Spisak!Z74 &amp; OcjenaSlovima(Spisak!Z74)</f>
        <v/>
      </c>
    </row>
    <row r="80" spans="1:16" ht="12.9" customHeight="1" x14ac:dyDescent="0.25">
      <c r="A80" s="61" t="str">
        <f>Spisak!B75</f>
        <v>31/2020</v>
      </c>
      <c r="B80" s="64" t="str">
        <f>Spisak!C75</f>
        <v>Novaković Sara</v>
      </c>
      <c r="C80" s="56">
        <f>Spisak!D75</f>
        <v>0</v>
      </c>
      <c r="D80" s="56">
        <f>Spisak!E75</f>
        <v>0</v>
      </c>
      <c r="E80" s="56">
        <f>Spisak!F75</f>
        <v>0</v>
      </c>
      <c r="F80" s="56">
        <f>Spisak!G75</f>
        <v>0</v>
      </c>
      <c r="G80" s="56">
        <f>Spisak!H75</f>
        <v>0</v>
      </c>
      <c r="H80" s="56">
        <f>Spisak!I75</f>
        <v>0</v>
      </c>
      <c r="I80" s="56">
        <f>Spisak!J75</f>
        <v>0</v>
      </c>
      <c r="J80" s="56">
        <f>Spisak!T75</f>
        <v>15</v>
      </c>
      <c r="K80" s="56" t="str">
        <f>Spisak!U75</f>
        <v/>
      </c>
      <c r="L80" s="56" t="str">
        <f>Spisak!V75</f>
        <v/>
      </c>
      <c r="M80" s="56">
        <f>Spisak!Q75</f>
        <v>0</v>
      </c>
      <c r="N80" s="56">
        <f>Spisak!R75</f>
        <v>0</v>
      </c>
      <c r="O80" s="56">
        <f>Spisak!Y75</f>
        <v>15</v>
      </c>
      <c r="P80" s="57" t="str">
        <f>Spisak!Z75 &amp; OcjenaSlovima(Spisak!Z75)</f>
        <v/>
      </c>
    </row>
    <row r="81" spans="1:16" ht="12.9" customHeight="1" x14ac:dyDescent="0.25">
      <c r="A81" s="61" t="str">
        <f>Spisak!B76</f>
        <v>32/2020</v>
      </c>
      <c r="B81" s="64" t="str">
        <f>Spisak!C76</f>
        <v>Beganović Ajla</v>
      </c>
      <c r="C81" s="56">
        <f>Spisak!D76</f>
        <v>0</v>
      </c>
      <c r="D81" s="56">
        <f>Spisak!E76</f>
        <v>0</v>
      </c>
      <c r="E81" s="56">
        <f>Spisak!F76</f>
        <v>0</v>
      </c>
      <c r="F81" s="56">
        <f>Spisak!G76</f>
        <v>0</v>
      </c>
      <c r="G81" s="56">
        <f>Spisak!H76</f>
        <v>0</v>
      </c>
      <c r="H81" s="56">
        <f>Spisak!I76</f>
        <v>0</v>
      </c>
      <c r="I81" s="56">
        <f>Spisak!J76</f>
        <v>0</v>
      </c>
      <c r="J81" s="56">
        <f>Spisak!T76</f>
        <v>15</v>
      </c>
      <c r="K81" s="56" t="str">
        <f>Spisak!U76</f>
        <v/>
      </c>
      <c r="L81" s="56" t="str">
        <f>Spisak!V76</f>
        <v/>
      </c>
      <c r="M81" s="56">
        <f>Spisak!Q76</f>
        <v>0</v>
      </c>
      <c r="N81" s="56">
        <f>Spisak!R76</f>
        <v>0</v>
      </c>
      <c r="O81" s="56">
        <f>Spisak!Y76</f>
        <v>15</v>
      </c>
      <c r="P81" s="57" t="str">
        <f>Spisak!Z76 &amp; OcjenaSlovima(Spisak!Z76)</f>
        <v/>
      </c>
    </row>
    <row r="82" spans="1:16" ht="12.9" customHeight="1" x14ac:dyDescent="0.25">
      <c r="A82" s="61" t="str">
        <f>Spisak!B77</f>
        <v>35/2020</v>
      </c>
      <c r="B82" s="64" t="str">
        <f>Spisak!C77</f>
        <v>Vukmirović Ksenija</v>
      </c>
      <c r="C82" s="56">
        <f>Spisak!D77</f>
        <v>0</v>
      </c>
      <c r="D82" s="56">
        <f>Spisak!E77</f>
        <v>0</v>
      </c>
      <c r="E82" s="56">
        <f>Spisak!F77</f>
        <v>0</v>
      </c>
      <c r="F82" s="56">
        <f>Spisak!G77</f>
        <v>0</v>
      </c>
      <c r="G82" s="56">
        <f>Spisak!H77</f>
        <v>0</v>
      </c>
      <c r="H82" s="56">
        <f>Spisak!I77</f>
        <v>0</v>
      </c>
      <c r="I82" s="56">
        <f>Spisak!J77</f>
        <v>0</v>
      </c>
      <c r="J82" s="56" t="str">
        <f>Spisak!T77</f>
        <v/>
      </c>
      <c r="K82" s="56" t="str">
        <f>Spisak!U77</f>
        <v/>
      </c>
      <c r="L82" s="56" t="str">
        <f>Spisak!V77</f>
        <v/>
      </c>
      <c r="M82" s="56">
        <f>Spisak!Q77</f>
        <v>0</v>
      </c>
      <c r="N82" s="56">
        <f>Spisak!R77</f>
        <v>0</v>
      </c>
      <c r="O82" s="56">
        <f>Spisak!Y77</f>
        <v>0</v>
      </c>
      <c r="P82" s="57" t="str">
        <f>Spisak!Z77 &amp; OcjenaSlovima(Spisak!Z77)</f>
        <v/>
      </c>
    </row>
    <row r="83" spans="1:16" ht="12.9" customHeight="1" x14ac:dyDescent="0.25">
      <c r="A83" s="61" t="str">
        <f>Spisak!B78</f>
        <v>36/2020</v>
      </c>
      <c r="B83" s="64" t="str">
        <f>Spisak!C78</f>
        <v>Milatović Jana</v>
      </c>
      <c r="C83" s="56">
        <f>Spisak!D78</f>
        <v>0</v>
      </c>
      <c r="D83" s="56">
        <f>Spisak!E78</f>
        <v>0</v>
      </c>
      <c r="E83" s="56">
        <f>Spisak!F78</f>
        <v>0</v>
      </c>
      <c r="F83" s="56">
        <f>Spisak!G78</f>
        <v>0</v>
      </c>
      <c r="G83" s="56">
        <f>Spisak!H78</f>
        <v>0</v>
      </c>
      <c r="H83" s="56">
        <f>Spisak!I78</f>
        <v>0</v>
      </c>
      <c r="I83" s="56">
        <f>Spisak!J78</f>
        <v>0</v>
      </c>
      <c r="J83" s="56">
        <f>Spisak!T78</f>
        <v>18</v>
      </c>
      <c r="K83" s="56" t="str">
        <f>Spisak!U78</f>
        <v/>
      </c>
      <c r="L83" s="56" t="str">
        <f>Spisak!V78</f>
        <v/>
      </c>
      <c r="M83" s="56">
        <f>Spisak!Q78</f>
        <v>0</v>
      </c>
      <c r="N83" s="56">
        <f>Spisak!R78</f>
        <v>0</v>
      </c>
      <c r="O83" s="56">
        <f>Spisak!Y78</f>
        <v>18</v>
      </c>
      <c r="P83" s="57" t="str">
        <f>Spisak!Z78 &amp; OcjenaSlovima(Spisak!Z78)</f>
        <v/>
      </c>
    </row>
    <row r="84" spans="1:16" ht="12.9" customHeight="1" x14ac:dyDescent="0.25">
      <c r="A84" s="61" t="str">
        <f>Spisak!B79</f>
        <v>39/2020</v>
      </c>
      <c r="B84" s="64" t="str">
        <f>Spisak!C79</f>
        <v>Savović Ksenija</v>
      </c>
      <c r="C84" s="56">
        <f>Spisak!D79</f>
        <v>0</v>
      </c>
      <c r="D84" s="56">
        <f>Spisak!E79</f>
        <v>0</v>
      </c>
      <c r="E84" s="56">
        <f>Spisak!F79</f>
        <v>0</v>
      </c>
      <c r="F84" s="56">
        <f>Spisak!G79</f>
        <v>0</v>
      </c>
      <c r="G84" s="56">
        <f>Spisak!H79</f>
        <v>0</v>
      </c>
      <c r="H84" s="56">
        <f>Spisak!I79</f>
        <v>0</v>
      </c>
      <c r="I84" s="56">
        <f>Spisak!J79</f>
        <v>0</v>
      </c>
      <c r="J84" s="56">
        <f>Spisak!T79</f>
        <v>7</v>
      </c>
      <c r="K84" s="56" t="str">
        <f>Spisak!U79</f>
        <v/>
      </c>
      <c r="L84" s="56" t="str">
        <f>Spisak!V79</f>
        <v/>
      </c>
      <c r="M84" s="56">
        <f>Spisak!Q79</f>
        <v>0</v>
      </c>
      <c r="N84" s="56">
        <f>Spisak!R79</f>
        <v>0</v>
      </c>
      <c r="O84" s="56">
        <f>Spisak!Y79</f>
        <v>7</v>
      </c>
      <c r="P84" s="57" t="str">
        <f>Spisak!Z79 &amp; OcjenaSlovima(Spisak!Z79)</f>
        <v/>
      </c>
    </row>
    <row r="85" spans="1:16" ht="12.9" customHeight="1" x14ac:dyDescent="0.25">
      <c r="A85" s="61" t="str">
        <f>Spisak!B80</f>
        <v>41/2020</v>
      </c>
      <c r="B85" s="64" t="str">
        <f>Spisak!C80</f>
        <v>Ćorić Ksenija</v>
      </c>
      <c r="C85" s="56">
        <f>Spisak!D80</f>
        <v>0</v>
      </c>
      <c r="D85" s="56">
        <f>Spisak!E80</f>
        <v>0</v>
      </c>
      <c r="E85" s="56">
        <f>Spisak!F80</f>
        <v>0</v>
      </c>
      <c r="F85" s="56">
        <f>Spisak!G80</f>
        <v>0</v>
      </c>
      <c r="G85" s="56">
        <f>Spisak!H80</f>
        <v>0</v>
      </c>
      <c r="H85" s="56">
        <f>Spisak!I80</f>
        <v>0</v>
      </c>
      <c r="I85" s="56">
        <f>Spisak!J80</f>
        <v>0</v>
      </c>
      <c r="J85" s="56">
        <f>Spisak!T80</f>
        <v>4</v>
      </c>
      <c r="K85" s="56" t="str">
        <f>Spisak!U80</f>
        <v/>
      </c>
      <c r="L85" s="56" t="str">
        <f>Spisak!V80</f>
        <v/>
      </c>
      <c r="M85" s="56">
        <f>Spisak!Q80</f>
        <v>0</v>
      </c>
      <c r="N85" s="56">
        <f>Spisak!R80</f>
        <v>0</v>
      </c>
      <c r="O85" s="56">
        <f>Spisak!Y80</f>
        <v>4</v>
      </c>
      <c r="P85" s="57" t="str">
        <f>Spisak!Z80 &amp; OcjenaSlovima(Spisak!Z80)</f>
        <v/>
      </c>
    </row>
    <row r="86" spans="1:16" ht="12.9" customHeight="1" x14ac:dyDescent="0.25">
      <c r="A86" s="61" t="str">
        <f>Spisak!B81</f>
        <v>44/2020</v>
      </c>
      <c r="B86" s="64" t="str">
        <f>Spisak!C81</f>
        <v>Klikovac Savica</v>
      </c>
      <c r="C86" s="56">
        <f>Spisak!D81</f>
        <v>0</v>
      </c>
      <c r="D86" s="56">
        <f>Spisak!E81</f>
        <v>0</v>
      </c>
      <c r="E86" s="56">
        <f>Spisak!F81</f>
        <v>0</v>
      </c>
      <c r="F86" s="56">
        <f>Spisak!G81</f>
        <v>0</v>
      </c>
      <c r="G86" s="56">
        <f>Spisak!H81</f>
        <v>0</v>
      </c>
      <c r="H86" s="56">
        <f>Spisak!I81</f>
        <v>0</v>
      </c>
      <c r="I86" s="56">
        <f>Spisak!J81</f>
        <v>0</v>
      </c>
      <c r="J86" s="56" t="str">
        <f>Spisak!T81</f>
        <v/>
      </c>
      <c r="K86" s="56" t="str">
        <f>Spisak!U81</f>
        <v/>
      </c>
      <c r="L86" s="56" t="str">
        <f>Spisak!V81</f>
        <v/>
      </c>
      <c r="M86" s="56">
        <f>Spisak!Q81</f>
        <v>0</v>
      </c>
      <c r="N86" s="56">
        <f>Spisak!R81</f>
        <v>0</v>
      </c>
      <c r="O86" s="56">
        <f>Spisak!Y81</f>
        <v>0</v>
      </c>
      <c r="P86" s="57" t="str">
        <f>Spisak!Z81 &amp; OcjenaSlovima(Spisak!Z81)</f>
        <v/>
      </c>
    </row>
    <row r="87" spans="1:16" ht="12.9" customHeight="1" x14ac:dyDescent="0.25">
      <c r="A87" s="61" t="str">
        <f>Spisak!B82</f>
        <v>45/2020</v>
      </c>
      <c r="B87" s="64" t="str">
        <f>Spisak!C82</f>
        <v>Popović Ivana</v>
      </c>
      <c r="C87" s="56">
        <f>Spisak!D82</f>
        <v>0</v>
      </c>
      <c r="D87" s="56">
        <f>Spisak!E82</f>
        <v>0</v>
      </c>
      <c r="E87" s="56">
        <f>Spisak!F82</f>
        <v>0</v>
      </c>
      <c r="F87" s="56">
        <f>Spisak!G82</f>
        <v>0</v>
      </c>
      <c r="G87" s="56">
        <f>Spisak!H82</f>
        <v>0</v>
      </c>
      <c r="H87" s="56">
        <f>Spisak!I82</f>
        <v>0</v>
      </c>
      <c r="I87" s="56">
        <f>Spisak!J82</f>
        <v>0</v>
      </c>
      <c r="J87" s="56">
        <f>Spisak!T82</f>
        <v>19</v>
      </c>
      <c r="K87" s="56" t="str">
        <f>Spisak!U82</f>
        <v/>
      </c>
      <c r="L87" s="56" t="str">
        <f>Spisak!V82</f>
        <v/>
      </c>
      <c r="M87" s="56">
        <f>Spisak!Q82</f>
        <v>0</v>
      </c>
      <c r="N87" s="56">
        <f>Spisak!R82</f>
        <v>0</v>
      </c>
      <c r="O87" s="56">
        <f>Spisak!Y82</f>
        <v>19</v>
      </c>
      <c r="P87" s="57" t="str">
        <f>Spisak!Z82 &amp; OcjenaSlovima(Spisak!Z82)</f>
        <v/>
      </c>
    </row>
    <row r="88" spans="1:16" ht="12.9" customHeight="1" x14ac:dyDescent="0.25">
      <c r="A88" s="61" t="str">
        <f>Spisak!B83</f>
        <v>46/2020</v>
      </c>
      <c r="B88" s="64" t="str">
        <f>Spisak!C83</f>
        <v>Vojinović Luka</v>
      </c>
      <c r="C88" s="56">
        <f>Spisak!D83</f>
        <v>0</v>
      </c>
      <c r="D88" s="56">
        <f>Spisak!E83</f>
        <v>0</v>
      </c>
      <c r="E88" s="56">
        <f>Spisak!F83</f>
        <v>0</v>
      </c>
      <c r="F88" s="56">
        <f>Spisak!G83</f>
        <v>0</v>
      </c>
      <c r="G88" s="56">
        <f>Spisak!H83</f>
        <v>0</v>
      </c>
      <c r="H88" s="56">
        <f>Spisak!I83</f>
        <v>0</v>
      </c>
      <c r="I88" s="56">
        <f>Spisak!J83</f>
        <v>0</v>
      </c>
      <c r="J88" s="56" t="str">
        <f>Spisak!T83</f>
        <v/>
      </c>
      <c r="K88" s="56" t="str">
        <f>Spisak!U83</f>
        <v/>
      </c>
      <c r="L88" s="56" t="str">
        <f>Spisak!V83</f>
        <v/>
      </c>
      <c r="M88" s="56">
        <f>Spisak!Q83</f>
        <v>0</v>
      </c>
      <c r="N88" s="56">
        <f>Spisak!R83</f>
        <v>0</v>
      </c>
      <c r="O88" s="56">
        <f>Spisak!Y83</f>
        <v>0</v>
      </c>
      <c r="P88" s="57" t="str">
        <f>Spisak!Z83 &amp; OcjenaSlovima(Spisak!Z83)</f>
        <v/>
      </c>
    </row>
    <row r="89" spans="1:16" ht="12.9" customHeight="1" x14ac:dyDescent="0.25">
      <c r="A89" s="61" t="str">
        <f>Spisak!B84</f>
        <v>47/2020</v>
      </c>
      <c r="B89" s="64" t="str">
        <f>Spisak!C84</f>
        <v>Berilaža Danilo</v>
      </c>
      <c r="C89" s="56">
        <f>Spisak!D84</f>
        <v>0</v>
      </c>
      <c r="D89" s="56">
        <f>Spisak!E84</f>
        <v>0</v>
      </c>
      <c r="E89" s="56">
        <f>Spisak!F84</f>
        <v>0</v>
      </c>
      <c r="F89" s="56">
        <f>Spisak!G84</f>
        <v>0</v>
      </c>
      <c r="G89" s="56">
        <f>Spisak!H84</f>
        <v>0</v>
      </c>
      <c r="H89" s="56">
        <f>Spisak!I84</f>
        <v>0</v>
      </c>
      <c r="I89" s="56">
        <f>Spisak!J84</f>
        <v>0</v>
      </c>
      <c r="J89" s="56" t="str">
        <f>Spisak!T84</f>
        <v/>
      </c>
      <c r="K89" s="56" t="str">
        <f>Spisak!U84</f>
        <v/>
      </c>
      <c r="L89" s="56" t="str">
        <f>Spisak!V84</f>
        <v/>
      </c>
      <c r="M89" s="56">
        <f>Spisak!Q84</f>
        <v>0</v>
      </c>
      <c r="N89" s="56">
        <f>Spisak!R84</f>
        <v>0</v>
      </c>
      <c r="O89" s="56">
        <f>Spisak!Y84</f>
        <v>0</v>
      </c>
      <c r="P89" s="57" t="str">
        <f>Spisak!Z84 &amp; OcjenaSlovima(Spisak!Z84)</f>
        <v/>
      </c>
    </row>
    <row r="90" spans="1:16" ht="12.9" customHeight="1" x14ac:dyDescent="0.25">
      <c r="A90" s="61" t="str">
        <f>Spisak!B85</f>
        <v>49/2020</v>
      </c>
      <c r="B90" s="64" t="str">
        <f>Spisak!C85</f>
        <v>Kordić Elda</v>
      </c>
      <c r="C90" s="56">
        <f>Spisak!D85</f>
        <v>0</v>
      </c>
      <c r="D90" s="56">
        <f>Spisak!E85</f>
        <v>0</v>
      </c>
      <c r="E90" s="56">
        <f>Spisak!F85</f>
        <v>0</v>
      </c>
      <c r="F90" s="56">
        <f>Spisak!G85</f>
        <v>0</v>
      </c>
      <c r="G90" s="56">
        <f>Spisak!H85</f>
        <v>0</v>
      </c>
      <c r="H90" s="56">
        <f>Spisak!I85</f>
        <v>0</v>
      </c>
      <c r="I90" s="56">
        <f>Spisak!J85</f>
        <v>0</v>
      </c>
      <c r="J90" s="56" t="str">
        <f>Spisak!T85</f>
        <v/>
      </c>
      <c r="K90" s="56" t="str">
        <f>Spisak!U85</f>
        <v/>
      </c>
      <c r="L90" s="56" t="str">
        <f>Spisak!V85</f>
        <v/>
      </c>
      <c r="M90" s="56">
        <f>Spisak!Q85</f>
        <v>0</v>
      </c>
      <c r="N90" s="56">
        <f>Spisak!R85</f>
        <v>0</v>
      </c>
      <c r="O90" s="56">
        <f>Spisak!Y85</f>
        <v>0</v>
      </c>
      <c r="P90" s="57" t="str">
        <f>Spisak!Z85 &amp; OcjenaSlovima(Spisak!Z85)</f>
        <v/>
      </c>
    </row>
    <row r="91" spans="1:16" ht="12.9" customHeight="1" x14ac:dyDescent="0.25">
      <c r="A91" s="61" t="str">
        <f>Spisak!B86</f>
        <v>50/2020</v>
      </c>
      <c r="B91" s="64" t="str">
        <f>Spisak!C86</f>
        <v>Kralj Milica</v>
      </c>
      <c r="C91" s="56">
        <f>Spisak!D86</f>
        <v>0</v>
      </c>
      <c r="D91" s="56">
        <f>Spisak!E86</f>
        <v>0</v>
      </c>
      <c r="E91" s="56">
        <f>Spisak!F86</f>
        <v>0</v>
      </c>
      <c r="F91" s="56">
        <f>Spisak!G86</f>
        <v>0</v>
      </c>
      <c r="G91" s="56">
        <f>Spisak!H86</f>
        <v>0</v>
      </c>
      <c r="H91" s="56">
        <f>Spisak!I86</f>
        <v>0</v>
      </c>
      <c r="I91" s="56">
        <f>Spisak!J86</f>
        <v>0</v>
      </c>
      <c r="J91" s="56" t="str">
        <f>Spisak!T86</f>
        <v/>
      </c>
      <c r="K91" s="56" t="str">
        <f>Spisak!U86</f>
        <v/>
      </c>
      <c r="L91" s="56" t="str">
        <f>Spisak!V86</f>
        <v/>
      </c>
      <c r="M91" s="56">
        <f>Spisak!Q86</f>
        <v>0</v>
      </c>
      <c r="N91" s="56">
        <f>Spisak!R86</f>
        <v>0</v>
      </c>
      <c r="O91" s="56">
        <f>Spisak!Y86</f>
        <v>0</v>
      </c>
      <c r="P91" s="57" t="str">
        <f>Spisak!Z86 &amp; OcjenaSlovima(Spisak!Z86)</f>
        <v/>
      </c>
    </row>
    <row r="92" spans="1:16" ht="12.9" customHeight="1" x14ac:dyDescent="0.25">
      <c r="A92" s="61" t="str">
        <f>Spisak!B87</f>
        <v>51/2020</v>
      </c>
      <c r="B92" s="64" t="str">
        <f>Spisak!C87</f>
        <v>Veljić Marija</v>
      </c>
      <c r="C92" s="56">
        <f>Spisak!D87</f>
        <v>0</v>
      </c>
      <c r="D92" s="56">
        <f>Spisak!E87</f>
        <v>0</v>
      </c>
      <c r="E92" s="56">
        <f>Spisak!F87</f>
        <v>0</v>
      </c>
      <c r="F92" s="56">
        <f>Spisak!G87</f>
        <v>0</v>
      </c>
      <c r="G92" s="56">
        <f>Spisak!H87</f>
        <v>0</v>
      </c>
      <c r="H92" s="56">
        <f>Spisak!I87</f>
        <v>0</v>
      </c>
      <c r="I92" s="56">
        <f>Spisak!J87</f>
        <v>0</v>
      </c>
      <c r="J92" s="56">
        <f>Spisak!T87</f>
        <v>14</v>
      </c>
      <c r="K92" s="56" t="str">
        <f>Spisak!U87</f>
        <v/>
      </c>
      <c r="L92" s="56" t="str">
        <f>Spisak!V87</f>
        <v/>
      </c>
      <c r="M92" s="56">
        <f>Spisak!Q87</f>
        <v>0</v>
      </c>
      <c r="N92" s="56">
        <f>Spisak!R87</f>
        <v>0</v>
      </c>
      <c r="O92" s="56">
        <f>Spisak!Y87</f>
        <v>14</v>
      </c>
      <c r="P92" s="57" t="str">
        <f>Spisak!Z87 &amp; OcjenaSlovima(Spisak!Z87)</f>
        <v/>
      </c>
    </row>
    <row r="93" spans="1:16" ht="12.9" customHeight="1" x14ac:dyDescent="0.25">
      <c r="A93" s="61" t="str">
        <f>Spisak!B88</f>
        <v>54/2020</v>
      </c>
      <c r="B93" s="64" t="str">
        <f>Spisak!C88</f>
        <v>Kajević Jusuf</v>
      </c>
      <c r="C93" s="56">
        <f>Spisak!D88</f>
        <v>0</v>
      </c>
      <c r="D93" s="56">
        <f>Spisak!E88</f>
        <v>0</v>
      </c>
      <c r="E93" s="56">
        <f>Spisak!F88</f>
        <v>0</v>
      </c>
      <c r="F93" s="56">
        <f>Spisak!G88</f>
        <v>0</v>
      </c>
      <c r="G93" s="56">
        <f>Spisak!H88</f>
        <v>0</v>
      </c>
      <c r="H93" s="56">
        <f>Spisak!I88</f>
        <v>0</v>
      </c>
      <c r="I93" s="56">
        <f>Spisak!J88</f>
        <v>0</v>
      </c>
      <c r="J93" s="56">
        <f>Spisak!T88</f>
        <v>6</v>
      </c>
      <c r="K93" s="56" t="str">
        <f>Spisak!U88</f>
        <v/>
      </c>
      <c r="L93" s="56" t="str">
        <f>Spisak!V88</f>
        <v/>
      </c>
      <c r="M93" s="56">
        <f>Spisak!Q88</f>
        <v>0</v>
      </c>
      <c r="N93" s="56">
        <f>Spisak!R88</f>
        <v>0</v>
      </c>
      <c r="O93" s="56">
        <f>Spisak!Y88</f>
        <v>6</v>
      </c>
      <c r="P93" s="57" t="str">
        <f>Spisak!Z88 &amp; OcjenaSlovima(Spisak!Z88)</f>
        <v/>
      </c>
    </row>
    <row r="94" spans="1:16" ht="12.9" customHeight="1" x14ac:dyDescent="0.25">
      <c r="A94" s="61" t="str">
        <f>Spisak!B89</f>
        <v>58/2020</v>
      </c>
      <c r="B94" s="64" t="str">
        <f>Spisak!C89</f>
        <v>Miranović Anja</v>
      </c>
      <c r="C94" s="56">
        <f>Spisak!D89</f>
        <v>0</v>
      </c>
      <c r="D94" s="56">
        <f>Spisak!E89</f>
        <v>0</v>
      </c>
      <c r="E94" s="56">
        <f>Spisak!F89</f>
        <v>0</v>
      </c>
      <c r="F94" s="56">
        <f>Spisak!G89</f>
        <v>0</v>
      </c>
      <c r="G94" s="56">
        <f>Spisak!H89</f>
        <v>0</v>
      </c>
      <c r="H94" s="56">
        <f>Spisak!I89</f>
        <v>0</v>
      </c>
      <c r="I94" s="56">
        <f>Spisak!J89</f>
        <v>0</v>
      </c>
      <c r="J94" s="56" t="str">
        <f>Spisak!T89</f>
        <v/>
      </c>
      <c r="K94" s="56" t="str">
        <f>Spisak!U89</f>
        <v/>
      </c>
      <c r="L94" s="56" t="str">
        <f>Spisak!V89</f>
        <v/>
      </c>
      <c r="M94" s="56">
        <f>Spisak!Q89</f>
        <v>0</v>
      </c>
      <c r="N94" s="56">
        <f>Spisak!R89</f>
        <v>0</v>
      </c>
      <c r="O94" s="56">
        <f>Spisak!Y89</f>
        <v>0</v>
      </c>
      <c r="P94" s="57" t="str">
        <f>Spisak!Z89 &amp; OcjenaSlovima(Spisak!Z89)</f>
        <v/>
      </c>
    </row>
    <row r="95" spans="1:16" ht="12.9" customHeight="1" x14ac:dyDescent="0.25">
      <c r="A95" s="61" t="str">
        <f>Spisak!B90</f>
        <v>61/2020</v>
      </c>
      <c r="B95" s="64" t="str">
        <f>Spisak!C90</f>
        <v>Kulja Marija</v>
      </c>
      <c r="C95" s="56">
        <f>Spisak!D90</f>
        <v>0</v>
      </c>
      <c r="D95" s="56">
        <f>Spisak!E90</f>
        <v>0</v>
      </c>
      <c r="E95" s="56">
        <f>Spisak!F90</f>
        <v>0</v>
      </c>
      <c r="F95" s="56">
        <f>Spisak!G90</f>
        <v>0</v>
      </c>
      <c r="G95" s="56">
        <f>Spisak!H90</f>
        <v>0</v>
      </c>
      <c r="H95" s="56">
        <f>Spisak!I90</f>
        <v>0</v>
      </c>
      <c r="I95" s="56">
        <f>Spisak!J90</f>
        <v>0</v>
      </c>
      <c r="J95" s="56" t="str">
        <f>Spisak!T90</f>
        <v/>
      </c>
      <c r="K95" s="56" t="str">
        <f>Spisak!U90</f>
        <v/>
      </c>
      <c r="L95" s="56" t="str">
        <f>Spisak!V90</f>
        <v/>
      </c>
      <c r="M95" s="56">
        <f>Spisak!Q90</f>
        <v>0</v>
      </c>
      <c r="N95" s="56">
        <f>Spisak!R90</f>
        <v>0</v>
      </c>
      <c r="O95" s="56">
        <f>Spisak!Y90</f>
        <v>0</v>
      </c>
      <c r="P95" s="57" t="str">
        <f>Spisak!Z90 &amp; OcjenaSlovima(Spisak!Z90)</f>
        <v/>
      </c>
    </row>
    <row r="96" spans="1:16" ht="12.9" customHeight="1" x14ac:dyDescent="0.25">
      <c r="A96" s="61" t="str">
        <f>Spisak!B91</f>
        <v>62/2020</v>
      </c>
      <c r="B96" s="64" t="str">
        <f>Spisak!C91</f>
        <v>Baletić Dejan</v>
      </c>
      <c r="C96" s="56">
        <f>Spisak!D91</f>
        <v>0</v>
      </c>
      <c r="D96" s="56">
        <f>Spisak!E91</f>
        <v>0</v>
      </c>
      <c r="E96" s="56">
        <f>Spisak!F91</f>
        <v>0</v>
      </c>
      <c r="F96" s="56">
        <f>Spisak!G91</f>
        <v>0</v>
      </c>
      <c r="G96" s="56">
        <f>Spisak!H91</f>
        <v>0</v>
      </c>
      <c r="H96" s="56">
        <f>Spisak!I91</f>
        <v>0</v>
      </c>
      <c r="I96" s="56">
        <f>Spisak!J91</f>
        <v>0</v>
      </c>
      <c r="J96" s="56" t="str">
        <f>Spisak!T91</f>
        <v/>
      </c>
      <c r="K96" s="56" t="str">
        <f>Spisak!U91</f>
        <v/>
      </c>
      <c r="L96" s="56" t="str">
        <f>Spisak!V91</f>
        <v/>
      </c>
      <c r="M96" s="56">
        <f>Spisak!Q91</f>
        <v>0</v>
      </c>
      <c r="N96" s="56">
        <f>Spisak!R91</f>
        <v>0</v>
      </c>
      <c r="O96" s="56">
        <f>Spisak!Y91</f>
        <v>0</v>
      </c>
      <c r="P96" s="57" t="str">
        <f>Spisak!Z91 &amp; OcjenaSlovima(Spisak!Z91)</f>
        <v/>
      </c>
    </row>
    <row r="97" spans="1:16" ht="12.9" customHeight="1" x14ac:dyDescent="0.25">
      <c r="A97" s="61" t="str">
        <f>Spisak!B92</f>
        <v>63/2020</v>
      </c>
      <c r="B97" s="64" t="str">
        <f>Spisak!C92</f>
        <v>Katić Kristina</v>
      </c>
      <c r="C97" s="56">
        <f>Spisak!D92</f>
        <v>0</v>
      </c>
      <c r="D97" s="56">
        <f>Spisak!E92</f>
        <v>0</v>
      </c>
      <c r="E97" s="56">
        <f>Spisak!F92</f>
        <v>0</v>
      </c>
      <c r="F97" s="56">
        <f>Spisak!G92</f>
        <v>0</v>
      </c>
      <c r="G97" s="56">
        <f>Spisak!H92</f>
        <v>0</v>
      </c>
      <c r="H97" s="56">
        <f>Spisak!I92</f>
        <v>0</v>
      </c>
      <c r="I97" s="56">
        <f>Spisak!J92</f>
        <v>0</v>
      </c>
      <c r="J97" s="56" t="str">
        <f>Spisak!T92</f>
        <v/>
      </c>
      <c r="K97" s="56" t="str">
        <f>Spisak!U92</f>
        <v/>
      </c>
      <c r="L97" s="56" t="str">
        <f>Spisak!V92</f>
        <v/>
      </c>
      <c r="M97" s="56">
        <f>Spisak!Q92</f>
        <v>0</v>
      </c>
      <c r="N97" s="56">
        <f>Spisak!R92</f>
        <v>0</v>
      </c>
      <c r="O97" s="56">
        <f>Spisak!Y92</f>
        <v>0</v>
      </c>
      <c r="P97" s="57" t="str">
        <f>Spisak!Z92 &amp; OcjenaSlovima(Spisak!Z92)</f>
        <v/>
      </c>
    </row>
    <row r="98" spans="1:16" ht="12.9" customHeight="1" x14ac:dyDescent="0.25">
      <c r="A98" s="61" t="str">
        <f>Spisak!B93</f>
        <v>64/2020</v>
      </c>
      <c r="B98" s="64" t="str">
        <f>Spisak!C93</f>
        <v>Perišić Natalija</v>
      </c>
      <c r="C98" s="56">
        <f>Spisak!D93</f>
        <v>0</v>
      </c>
      <c r="D98" s="56">
        <f>Spisak!E93</f>
        <v>0</v>
      </c>
      <c r="E98" s="56">
        <f>Spisak!F93</f>
        <v>0</v>
      </c>
      <c r="F98" s="56">
        <f>Spisak!G93</f>
        <v>0</v>
      </c>
      <c r="G98" s="56">
        <f>Spisak!H93</f>
        <v>0</v>
      </c>
      <c r="H98" s="56">
        <f>Spisak!I93</f>
        <v>0</v>
      </c>
      <c r="I98" s="56">
        <f>Spisak!J93</f>
        <v>0</v>
      </c>
      <c r="J98" s="56" t="str">
        <f>Spisak!T93</f>
        <v/>
      </c>
      <c r="K98" s="56" t="str">
        <f>Spisak!U93</f>
        <v/>
      </c>
      <c r="L98" s="56" t="str">
        <f>Spisak!V93</f>
        <v/>
      </c>
      <c r="M98" s="56">
        <f>Spisak!Q93</f>
        <v>0</v>
      </c>
      <c r="N98" s="56">
        <f>Spisak!R93</f>
        <v>0</v>
      </c>
      <c r="O98" s="56">
        <f>Spisak!Y93</f>
        <v>0</v>
      </c>
      <c r="P98" s="57" t="str">
        <f>Spisak!Z93 &amp; OcjenaSlovima(Spisak!Z93)</f>
        <v/>
      </c>
    </row>
    <row r="99" spans="1:16" ht="12.9" customHeight="1" x14ac:dyDescent="0.25">
      <c r="A99" s="61" t="str">
        <f>Spisak!B94</f>
        <v>65/2020</v>
      </c>
      <c r="B99" s="64" t="str">
        <f>Spisak!C94</f>
        <v>Jovanović Jovana</v>
      </c>
      <c r="C99" s="56">
        <f>Spisak!D94</f>
        <v>0</v>
      </c>
      <c r="D99" s="56">
        <f>Spisak!E94</f>
        <v>0</v>
      </c>
      <c r="E99" s="56">
        <f>Spisak!F94</f>
        <v>0</v>
      </c>
      <c r="F99" s="56">
        <f>Spisak!G94</f>
        <v>0</v>
      </c>
      <c r="G99" s="56">
        <f>Spisak!H94</f>
        <v>0</v>
      </c>
      <c r="H99" s="56">
        <f>Spisak!I94</f>
        <v>0</v>
      </c>
      <c r="I99" s="56">
        <f>Spisak!J94</f>
        <v>0</v>
      </c>
      <c r="J99" s="56" t="str">
        <f>Spisak!T94</f>
        <v/>
      </c>
      <c r="K99" s="56" t="str">
        <f>Spisak!U94</f>
        <v/>
      </c>
      <c r="L99" s="56" t="str">
        <f>Spisak!V94</f>
        <v/>
      </c>
      <c r="M99" s="56">
        <f>Spisak!Q94</f>
        <v>0</v>
      </c>
      <c r="N99" s="56">
        <f>Spisak!R94</f>
        <v>0</v>
      </c>
      <c r="O99" s="56">
        <f>Spisak!Y94</f>
        <v>0</v>
      </c>
      <c r="P99" s="57" t="str">
        <f>Spisak!Z94 &amp; OcjenaSlovima(Spisak!Z94)</f>
        <v/>
      </c>
    </row>
    <row r="100" spans="1:16" ht="12.9" customHeight="1" x14ac:dyDescent="0.25">
      <c r="A100" s="61" t="str">
        <f>Spisak!B95</f>
        <v>66/2020</v>
      </c>
      <c r="B100" s="64" t="str">
        <f>Spisak!C95</f>
        <v>Femić Iva</v>
      </c>
      <c r="C100" s="56">
        <f>Spisak!D95</f>
        <v>0</v>
      </c>
      <c r="D100" s="56">
        <f>Spisak!E95</f>
        <v>0</v>
      </c>
      <c r="E100" s="56">
        <f>Spisak!F95</f>
        <v>0</v>
      </c>
      <c r="F100" s="56">
        <f>Spisak!G95</f>
        <v>0</v>
      </c>
      <c r="G100" s="56">
        <f>Spisak!H95</f>
        <v>0</v>
      </c>
      <c r="H100" s="56">
        <f>Spisak!I95</f>
        <v>0</v>
      </c>
      <c r="I100" s="56">
        <f>Spisak!J95</f>
        <v>0</v>
      </c>
      <c r="J100" s="56">
        <f>Spisak!T95</f>
        <v>0</v>
      </c>
      <c r="K100" s="56" t="str">
        <f>Spisak!U95</f>
        <v/>
      </c>
      <c r="L100" s="56" t="str">
        <f>Spisak!V95</f>
        <v/>
      </c>
      <c r="M100" s="56">
        <f>Spisak!Q95</f>
        <v>0</v>
      </c>
      <c r="N100" s="56">
        <f>Spisak!R95</f>
        <v>0</v>
      </c>
      <c r="O100" s="56">
        <f>Spisak!Y95</f>
        <v>0</v>
      </c>
      <c r="P100" s="57" t="str">
        <f>Spisak!Z95 &amp; OcjenaSlovima(Spisak!Z95)</f>
        <v/>
      </c>
    </row>
    <row r="101" spans="1:16" ht="12.9" customHeight="1" x14ac:dyDescent="0.25">
      <c r="A101" s="61" t="str">
        <f>Spisak!B96</f>
        <v>67/2020</v>
      </c>
      <c r="B101" s="64" t="str">
        <f>Spisak!C96</f>
        <v>Perović Ljubica</v>
      </c>
      <c r="C101" s="56">
        <f>Spisak!D96</f>
        <v>0</v>
      </c>
      <c r="D101" s="56">
        <f>Spisak!E96</f>
        <v>0</v>
      </c>
      <c r="E101" s="56">
        <f>Spisak!F96</f>
        <v>0</v>
      </c>
      <c r="F101" s="56">
        <f>Spisak!G96</f>
        <v>0</v>
      </c>
      <c r="G101" s="56">
        <f>Spisak!H96</f>
        <v>0</v>
      </c>
      <c r="H101" s="56">
        <f>Spisak!I96</f>
        <v>0</v>
      </c>
      <c r="I101" s="56">
        <f>Spisak!J96</f>
        <v>0</v>
      </c>
      <c r="J101" s="56" t="str">
        <f>Spisak!T96</f>
        <v/>
      </c>
      <c r="K101" s="56" t="str">
        <f>Spisak!U96</f>
        <v/>
      </c>
      <c r="L101" s="56" t="str">
        <f>Spisak!V96</f>
        <v/>
      </c>
      <c r="M101" s="56">
        <f>Spisak!Q96</f>
        <v>0</v>
      </c>
      <c r="N101" s="56">
        <f>Spisak!R96</f>
        <v>0</v>
      </c>
      <c r="O101" s="56">
        <f>Spisak!Y96</f>
        <v>0</v>
      </c>
      <c r="P101" s="57" t="str">
        <f>Spisak!Z96 &amp; OcjenaSlovima(Spisak!Z96)</f>
        <v/>
      </c>
    </row>
    <row r="102" spans="1:16" ht="12.9" customHeight="1" x14ac:dyDescent="0.25">
      <c r="A102" s="61" t="str">
        <f>Spisak!B97</f>
        <v>68/2020</v>
      </c>
      <c r="B102" s="64" t="str">
        <f>Spisak!C97</f>
        <v>Caušević Nikola</v>
      </c>
      <c r="C102" s="56">
        <f>Spisak!D97</f>
        <v>0</v>
      </c>
      <c r="D102" s="56">
        <f>Spisak!E97</f>
        <v>0</v>
      </c>
      <c r="E102" s="56">
        <f>Spisak!F97</f>
        <v>0</v>
      </c>
      <c r="F102" s="56">
        <f>Spisak!G97</f>
        <v>0</v>
      </c>
      <c r="G102" s="56">
        <f>Spisak!H97</f>
        <v>0</v>
      </c>
      <c r="H102" s="56">
        <f>Spisak!I97</f>
        <v>0</v>
      </c>
      <c r="I102" s="56">
        <f>Spisak!J97</f>
        <v>0</v>
      </c>
      <c r="J102" s="56" t="str">
        <f>Spisak!T97</f>
        <v/>
      </c>
      <c r="K102" s="56" t="str">
        <f>Spisak!U97</f>
        <v/>
      </c>
      <c r="L102" s="56" t="str">
        <f>Spisak!V97</f>
        <v/>
      </c>
      <c r="M102" s="56">
        <f>Spisak!Q97</f>
        <v>0</v>
      </c>
      <c r="N102" s="56">
        <f>Spisak!R97</f>
        <v>0</v>
      </c>
      <c r="O102" s="56">
        <f>Spisak!Y97</f>
        <v>0</v>
      </c>
      <c r="P102" s="57" t="str">
        <f>Spisak!Z97 &amp; OcjenaSlovima(Spisak!Z97)</f>
        <v/>
      </c>
    </row>
    <row r="103" spans="1:16" ht="12.9" customHeight="1" x14ac:dyDescent="0.25">
      <c r="A103" s="61" t="str">
        <f>Spisak!B98</f>
        <v>69/2020</v>
      </c>
      <c r="B103" s="64" t="str">
        <f>Spisak!C98</f>
        <v>Pepić Jasin</v>
      </c>
      <c r="C103" s="56">
        <f>Spisak!D98</f>
        <v>0</v>
      </c>
      <c r="D103" s="56">
        <f>Spisak!E98</f>
        <v>0</v>
      </c>
      <c r="E103" s="56">
        <f>Spisak!F98</f>
        <v>0</v>
      </c>
      <c r="F103" s="56">
        <f>Spisak!G98</f>
        <v>0</v>
      </c>
      <c r="G103" s="56">
        <f>Spisak!H98</f>
        <v>0</v>
      </c>
      <c r="H103" s="56">
        <f>Spisak!I98</f>
        <v>0</v>
      </c>
      <c r="I103" s="56">
        <f>Spisak!J98</f>
        <v>0</v>
      </c>
      <c r="J103" s="56" t="str">
        <f>Spisak!T98</f>
        <v/>
      </c>
      <c r="K103" s="56" t="str">
        <f>Spisak!U98</f>
        <v/>
      </c>
      <c r="L103" s="56" t="str">
        <f>Spisak!V98</f>
        <v/>
      </c>
      <c r="M103" s="56">
        <f>Spisak!Q98</f>
        <v>0</v>
      </c>
      <c r="N103" s="56">
        <f>Spisak!R98</f>
        <v>0</v>
      </c>
      <c r="O103" s="56">
        <f>Spisak!Y98</f>
        <v>0</v>
      </c>
      <c r="P103" s="57" t="str">
        <f>Spisak!Z98 &amp; OcjenaSlovima(Spisak!Z98)</f>
        <v/>
      </c>
    </row>
    <row r="104" spans="1:16" ht="12.9" customHeight="1" x14ac:dyDescent="0.25">
      <c r="A104" s="61" t="str">
        <f>Spisak!B99</f>
        <v>71/2020</v>
      </c>
      <c r="B104" s="64" t="str">
        <f>Spisak!C99</f>
        <v>Drobac Jovana</v>
      </c>
      <c r="C104" s="56">
        <f>Spisak!D99</f>
        <v>0</v>
      </c>
      <c r="D104" s="56">
        <f>Spisak!E99</f>
        <v>0</v>
      </c>
      <c r="E104" s="56">
        <f>Spisak!F99</f>
        <v>0</v>
      </c>
      <c r="F104" s="56">
        <f>Spisak!G99</f>
        <v>0</v>
      </c>
      <c r="G104" s="56">
        <f>Spisak!H99</f>
        <v>0</v>
      </c>
      <c r="H104" s="56">
        <f>Spisak!I99</f>
        <v>0</v>
      </c>
      <c r="I104" s="56">
        <f>Spisak!J99</f>
        <v>0</v>
      </c>
      <c r="J104" s="56" t="str">
        <f>Spisak!T99</f>
        <v/>
      </c>
      <c r="K104" s="56" t="str">
        <f>Spisak!U99</f>
        <v/>
      </c>
      <c r="L104" s="56" t="str">
        <f>Spisak!V99</f>
        <v/>
      </c>
      <c r="M104" s="56">
        <f>Spisak!Q99</f>
        <v>0</v>
      </c>
      <c r="N104" s="56">
        <f>Spisak!R99</f>
        <v>0</v>
      </c>
      <c r="O104" s="56">
        <f>Spisak!Y99</f>
        <v>0</v>
      </c>
      <c r="P104" s="57" t="str">
        <f>Spisak!Z99 &amp; OcjenaSlovima(Spisak!Z99)</f>
        <v/>
      </c>
    </row>
    <row r="105" spans="1:16" ht="12.9" customHeight="1" x14ac:dyDescent="0.25">
      <c r="A105" s="61" t="str">
        <f>Spisak!B100</f>
        <v>73/2020</v>
      </c>
      <c r="B105" s="64" t="str">
        <f>Spisak!C100</f>
        <v>Mirković Mia</v>
      </c>
      <c r="C105" s="56">
        <f>Spisak!D100</f>
        <v>0</v>
      </c>
      <c r="D105" s="56">
        <f>Spisak!E100</f>
        <v>0</v>
      </c>
      <c r="E105" s="56">
        <f>Spisak!F100</f>
        <v>0</v>
      </c>
      <c r="F105" s="56">
        <f>Spisak!G100</f>
        <v>0</v>
      </c>
      <c r="G105" s="56">
        <f>Spisak!H100</f>
        <v>0</v>
      </c>
      <c r="H105" s="56">
        <f>Spisak!I100</f>
        <v>0</v>
      </c>
      <c r="I105" s="56">
        <f>Spisak!J100</f>
        <v>0</v>
      </c>
      <c r="J105" s="56" t="str">
        <f>Spisak!T100</f>
        <v/>
      </c>
      <c r="K105" s="56" t="str">
        <f>Spisak!U100</f>
        <v/>
      </c>
      <c r="L105" s="56" t="str">
        <f>Spisak!V100</f>
        <v/>
      </c>
      <c r="M105" s="56">
        <f>Spisak!Q100</f>
        <v>0</v>
      </c>
      <c r="N105" s="56">
        <f>Spisak!R100</f>
        <v>0</v>
      </c>
      <c r="O105" s="56">
        <f>Spisak!Y100</f>
        <v>0</v>
      </c>
      <c r="P105" s="57" t="str">
        <f>Spisak!Z100 &amp; OcjenaSlovima(Spisak!Z100)</f>
        <v/>
      </c>
    </row>
    <row r="106" spans="1:16" ht="12.9" customHeight="1" x14ac:dyDescent="0.25">
      <c r="A106" s="61" t="str">
        <f>Spisak!B101</f>
        <v>74/2020</v>
      </c>
      <c r="B106" s="64" t="str">
        <f>Spisak!C101</f>
        <v>Špatolaj Marija</v>
      </c>
      <c r="C106" s="56">
        <f>Spisak!D101</f>
        <v>0</v>
      </c>
      <c r="D106" s="56">
        <f>Spisak!E101</f>
        <v>0</v>
      </c>
      <c r="E106" s="56">
        <f>Spisak!F101</f>
        <v>0</v>
      </c>
      <c r="F106" s="56">
        <f>Spisak!G101</f>
        <v>0</v>
      </c>
      <c r="G106" s="56">
        <f>Spisak!H101</f>
        <v>0</v>
      </c>
      <c r="H106" s="56">
        <f>Spisak!I101</f>
        <v>0</v>
      </c>
      <c r="I106" s="56">
        <f>Spisak!J101</f>
        <v>0</v>
      </c>
      <c r="J106" s="56" t="str">
        <f>Spisak!T101</f>
        <v/>
      </c>
      <c r="K106" s="56" t="str">
        <f>Spisak!U101</f>
        <v/>
      </c>
      <c r="L106" s="56" t="str">
        <f>Spisak!V101</f>
        <v/>
      </c>
      <c r="M106" s="56">
        <f>Spisak!Q101</f>
        <v>0</v>
      </c>
      <c r="N106" s="56">
        <f>Spisak!R101</f>
        <v>0</v>
      </c>
      <c r="O106" s="56">
        <f>Spisak!Y101</f>
        <v>0</v>
      </c>
      <c r="P106" s="57" t="str">
        <f>Spisak!Z101 &amp; OcjenaSlovima(Spisak!Z101)</f>
        <v/>
      </c>
    </row>
    <row r="107" spans="1:16" ht="12.9" customHeight="1" x14ac:dyDescent="0.25">
      <c r="A107" s="61" t="str">
        <f>Spisak!B102</f>
        <v>75/2020</v>
      </c>
      <c r="B107" s="64" t="str">
        <f>Spisak!C102</f>
        <v>Hot Amina</v>
      </c>
      <c r="C107" s="56">
        <f>Spisak!D102</f>
        <v>0</v>
      </c>
      <c r="D107" s="56">
        <f>Spisak!E102</f>
        <v>0</v>
      </c>
      <c r="E107" s="56">
        <f>Spisak!F102</f>
        <v>0</v>
      </c>
      <c r="F107" s="56">
        <f>Spisak!G102</f>
        <v>0</v>
      </c>
      <c r="G107" s="56">
        <f>Spisak!H102</f>
        <v>0</v>
      </c>
      <c r="H107" s="56">
        <f>Spisak!I102</f>
        <v>0</v>
      </c>
      <c r="I107" s="56">
        <f>Spisak!J102</f>
        <v>0</v>
      </c>
      <c r="J107" s="56">
        <f>Spisak!T102</f>
        <v>0</v>
      </c>
      <c r="K107" s="56" t="str">
        <f>Spisak!U102</f>
        <v/>
      </c>
      <c r="L107" s="56" t="str">
        <f>Spisak!V102</f>
        <v/>
      </c>
      <c r="M107" s="56">
        <f>Spisak!Q102</f>
        <v>0</v>
      </c>
      <c r="N107" s="56">
        <f>Spisak!R102</f>
        <v>0</v>
      </c>
      <c r="O107" s="56">
        <f>Spisak!Y102</f>
        <v>0</v>
      </c>
      <c r="P107" s="57" t="str">
        <f>Spisak!Z102 &amp; OcjenaSlovima(Spisak!Z102)</f>
        <v/>
      </c>
    </row>
    <row r="108" spans="1:16" ht="12.9" customHeight="1" x14ac:dyDescent="0.25">
      <c r="A108" s="61" t="str">
        <f>Spisak!B103</f>
        <v>76/2020</v>
      </c>
      <c r="B108" s="64" t="str">
        <f>Spisak!C103</f>
        <v>Marković Iva</v>
      </c>
      <c r="C108" s="56">
        <f>Spisak!D103</f>
        <v>0</v>
      </c>
      <c r="D108" s="56">
        <f>Spisak!E103</f>
        <v>0</v>
      </c>
      <c r="E108" s="56">
        <f>Spisak!F103</f>
        <v>0</v>
      </c>
      <c r="F108" s="56">
        <f>Spisak!G103</f>
        <v>0</v>
      </c>
      <c r="G108" s="56">
        <f>Spisak!H103</f>
        <v>0</v>
      </c>
      <c r="H108" s="56">
        <f>Spisak!I103</f>
        <v>0</v>
      </c>
      <c r="I108" s="56">
        <f>Spisak!J103</f>
        <v>0</v>
      </c>
      <c r="J108" s="56">
        <f>Spisak!T103</f>
        <v>0</v>
      </c>
      <c r="K108" s="56" t="str">
        <f>Spisak!U103</f>
        <v/>
      </c>
      <c r="L108" s="56" t="str">
        <f>Spisak!V103</f>
        <v/>
      </c>
      <c r="M108" s="56">
        <f>Spisak!Q103</f>
        <v>0</v>
      </c>
      <c r="N108" s="56">
        <f>Spisak!R103</f>
        <v>0</v>
      </c>
      <c r="O108" s="56">
        <f>Spisak!Y103</f>
        <v>0</v>
      </c>
      <c r="P108" s="57" t="str">
        <f>Spisak!Z103 &amp; OcjenaSlovima(Spisak!Z103)</f>
        <v/>
      </c>
    </row>
    <row r="109" spans="1:16" ht="12.9" customHeight="1" x14ac:dyDescent="0.25">
      <c r="A109" s="61" t="str">
        <f>Spisak!B104</f>
        <v>77/2020</v>
      </c>
      <c r="B109" s="64" t="str">
        <f>Spisak!C104</f>
        <v>Probyi Golova Artem</v>
      </c>
      <c r="C109" s="56">
        <f>Spisak!D104</f>
        <v>0</v>
      </c>
      <c r="D109" s="56">
        <f>Spisak!E104</f>
        <v>0</v>
      </c>
      <c r="E109" s="56">
        <f>Spisak!F104</f>
        <v>0</v>
      </c>
      <c r="F109" s="56">
        <f>Spisak!G104</f>
        <v>0</v>
      </c>
      <c r="G109" s="56">
        <f>Spisak!H104</f>
        <v>0</v>
      </c>
      <c r="H109" s="56">
        <f>Spisak!I104</f>
        <v>0</v>
      </c>
      <c r="I109" s="56">
        <f>Spisak!J104</f>
        <v>0</v>
      </c>
      <c r="J109" s="56">
        <f>Spisak!T104</f>
        <v>2</v>
      </c>
      <c r="K109" s="56" t="str">
        <f>Spisak!U104</f>
        <v/>
      </c>
      <c r="L109" s="56" t="str">
        <f>Spisak!V104</f>
        <v/>
      </c>
      <c r="M109" s="56">
        <f>Spisak!Q104</f>
        <v>0</v>
      </c>
      <c r="N109" s="56">
        <f>Spisak!R104</f>
        <v>0</v>
      </c>
      <c r="O109" s="56">
        <f>Spisak!Y104</f>
        <v>2</v>
      </c>
      <c r="P109" s="57" t="str">
        <f>Spisak!Z104 &amp; OcjenaSlovima(Spisak!Z104)</f>
        <v/>
      </c>
    </row>
    <row r="110" spans="1:16" ht="12.9" customHeight="1" x14ac:dyDescent="0.25">
      <c r="A110" s="61" t="str">
        <f>Spisak!B105</f>
        <v>78/2020</v>
      </c>
      <c r="B110" s="64" t="str">
        <f>Spisak!C105</f>
        <v>Đurović Balša</v>
      </c>
      <c r="C110" s="56">
        <f>Spisak!D105</f>
        <v>0</v>
      </c>
      <c r="D110" s="56">
        <f>Spisak!E105</f>
        <v>0</v>
      </c>
      <c r="E110" s="56">
        <f>Spisak!F105</f>
        <v>0</v>
      </c>
      <c r="F110" s="56">
        <f>Spisak!G105</f>
        <v>0</v>
      </c>
      <c r="G110" s="56">
        <f>Spisak!H105</f>
        <v>0</v>
      </c>
      <c r="H110" s="56">
        <f>Spisak!I105</f>
        <v>0</v>
      </c>
      <c r="I110" s="56">
        <f>Spisak!J105</f>
        <v>0</v>
      </c>
      <c r="J110" s="56" t="str">
        <f>Spisak!T105</f>
        <v/>
      </c>
      <c r="K110" s="56" t="str">
        <f>Spisak!U105</f>
        <v/>
      </c>
      <c r="L110" s="56" t="str">
        <f>Spisak!V105</f>
        <v/>
      </c>
      <c r="M110" s="56">
        <f>Spisak!Q105</f>
        <v>0</v>
      </c>
      <c r="N110" s="56">
        <f>Spisak!R105</f>
        <v>0</v>
      </c>
      <c r="O110" s="56">
        <f>Spisak!Y105</f>
        <v>0</v>
      </c>
      <c r="P110" s="57" t="str">
        <f>Spisak!Z105 &amp; OcjenaSlovima(Spisak!Z105)</f>
        <v/>
      </c>
    </row>
    <row r="111" spans="1:16" ht="12.9" customHeight="1" x14ac:dyDescent="0.25">
      <c r="A111" s="61" t="str">
        <f>Spisak!B106</f>
        <v>1/2019</v>
      </c>
      <c r="B111" s="64" t="str">
        <f>Spisak!C106</f>
        <v>Stanković Milica</v>
      </c>
      <c r="C111" s="56">
        <f>Spisak!D106</f>
        <v>0</v>
      </c>
      <c r="D111" s="56">
        <f>Spisak!E106</f>
        <v>0</v>
      </c>
      <c r="E111" s="56">
        <f>Spisak!F106</f>
        <v>0</v>
      </c>
      <c r="F111" s="56">
        <f>Spisak!G106</f>
        <v>0</v>
      </c>
      <c r="G111" s="56">
        <f>Spisak!H106</f>
        <v>0</v>
      </c>
      <c r="H111" s="56">
        <f>Spisak!I106</f>
        <v>0</v>
      </c>
      <c r="I111" s="56">
        <f>Spisak!J106</f>
        <v>0</v>
      </c>
      <c r="J111" s="56" t="str">
        <f>Spisak!T106</f>
        <v/>
      </c>
      <c r="K111" s="56" t="str">
        <f>Spisak!U106</f>
        <v/>
      </c>
      <c r="L111" s="56" t="str">
        <f>Spisak!V106</f>
        <v/>
      </c>
      <c r="M111" s="56">
        <f>Spisak!Q106</f>
        <v>0</v>
      </c>
      <c r="N111" s="56">
        <f>Spisak!R106</f>
        <v>0</v>
      </c>
      <c r="O111" s="56">
        <f>Spisak!Y106</f>
        <v>0</v>
      </c>
      <c r="P111" s="57" t="str">
        <f>Spisak!Z106 &amp; OcjenaSlovima(Spisak!Z106)</f>
        <v/>
      </c>
    </row>
    <row r="112" spans="1:16" ht="12.9" customHeight="1" x14ac:dyDescent="0.25">
      <c r="A112" s="61" t="str">
        <f>Spisak!B107</f>
        <v>2/2019</v>
      </c>
      <c r="B112" s="64" t="str">
        <f>Spisak!C107</f>
        <v>Đorđević Jelena</v>
      </c>
      <c r="C112" s="56">
        <f>Spisak!D107</f>
        <v>0</v>
      </c>
      <c r="D112" s="56">
        <f>Spisak!E107</f>
        <v>0</v>
      </c>
      <c r="E112" s="56">
        <f>Spisak!F107</f>
        <v>0</v>
      </c>
      <c r="F112" s="56">
        <f>Spisak!G107</f>
        <v>0</v>
      </c>
      <c r="G112" s="56">
        <f>Spisak!H107</f>
        <v>0</v>
      </c>
      <c r="H112" s="56">
        <f>Spisak!I107</f>
        <v>0</v>
      </c>
      <c r="I112" s="56">
        <f>Spisak!J107</f>
        <v>0</v>
      </c>
      <c r="J112" s="56" t="str">
        <f>Spisak!T107</f>
        <v/>
      </c>
      <c r="K112" s="56" t="str">
        <f>Spisak!U107</f>
        <v/>
      </c>
      <c r="L112" s="56" t="str">
        <f>Spisak!V107</f>
        <v/>
      </c>
      <c r="M112" s="56">
        <f>Spisak!Q107</f>
        <v>0</v>
      </c>
      <c r="N112" s="56">
        <f>Spisak!R107</f>
        <v>0</v>
      </c>
      <c r="O112" s="56">
        <f>Spisak!Y107</f>
        <v>0</v>
      </c>
      <c r="P112" s="57" t="str">
        <f>Spisak!Z107 &amp; OcjenaSlovima(Spisak!Z107)</f>
        <v/>
      </c>
    </row>
    <row r="113" spans="1:16" ht="12.9" customHeight="1" x14ac:dyDescent="0.25">
      <c r="A113" s="61" t="str">
        <f>Spisak!B108</f>
        <v>5/2019</v>
      </c>
      <c r="B113" s="64" t="str">
        <f>Spisak!C108</f>
        <v>Radović Miloš</v>
      </c>
      <c r="C113" s="56">
        <f>Spisak!D108</f>
        <v>0</v>
      </c>
      <c r="D113" s="56">
        <f>Spisak!E108</f>
        <v>0</v>
      </c>
      <c r="E113" s="56">
        <f>Spisak!F108</f>
        <v>0</v>
      </c>
      <c r="F113" s="56">
        <f>Spisak!G108</f>
        <v>0</v>
      </c>
      <c r="G113" s="56">
        <f>Spisak!H108</f>
        <v>0</v>
      </c>
      <c r="H113" s="56">
        <f>Spisak!I108</f>
        <v>0</v>
      </c>
      <c r="I113" s="56">
        <f>Spisak!J108</f>
        <v>0</v>
      </c>
      <c r="J113" s="56">
        <f>Spisak!T108</f>
        <v>5</v>
      </c>
      <c r="K113" s="56" t="str">
        <f>Spisak!U108</f>
        <v/>
      </c>
      <c r="L113" s="56" t="str">
        <f>Spisak!V108</f>
        <v/>
      </c>
      <c r="M113" s="56">
        <f>Spisak!Q108</f>
        <v>0</v>
      </c>
      <c r="N113" s="56">
        <f>Spisak!R108</f>
        <v>0</v>
      </c>
      <c r="O113" s="56">
        <f>Spisak!Y108</f>
        <v>5</v>
      </c>
      <c r="P113" s="57" t="str">
        <f>Spisak!Z108 &amp; OcjenaSlovima(Spisak!Z108)</f>
        <v/>
      </c>
    </row>
    <row r="114" spans="1:16" ht="12.9" customHeight="1" x14ac:dyDescent="0.25">
      <c r="A114" s="61" t="str">
        <f>Spisak!B109</f>
        <v>6/2019</v>
      </c>
      <c r="B114" s="64" t="str">
        <f>Spisak!C109</f>
        <v>Tešović Sanja</v>
      </c>
      <c r="C114" s="56">
        <f>Spisak!D109</f>
        <v>0</v>
      </c>
      <c r="D114" s="56">
        <f>Spisak!E109</f>
        <v>0</v>
      </c>
      <c r="E114" s="56">
        <f>Spisak!F109</f>
        <v>0</v>
      </c>
      <c r="F114" s="56">
        <f>Spisak!G109</f>
        <v>0</v>
      </c>
      <c r="G114" s="56">
        <f>Spisak!H109</f>
        <v>0</v>
      </c>
      <c r="H114" s="56">
        <f>Spisak!I109</f>
        <v>0</v>
      </c>
      <c r="I114" s="56">
        <f>Spisak!J109</f>
        <v>0</v>
      </c>
      <c r="J114" s="56">
        <f>Spisak!T109</f>
        <v>0</v>
      </c>
      <c r="K114" s="56" t="str">
        <f>Spisak!U109</f>
        <v/>
      </c>
      <c r="L114" s="56" t="str">
        <f>Spisak!V109</f>
        <v/>
      </c>
      <c r="M114" s="56">
        <f>Spisak!Q109</f>
        <v>0</v>
      </c>
      <c r="N114" s="56">
        <f>Spisak!R109</f>
        <v>0</v>
      </c>
      <c r="O114" s="56">
        <f>Spisak!Y109</f>
        <v>0</v>
      </c>
      <c r="P114" s="57" t="str">
        <f>Spisak!Z109 &amp; OcjenaSlovima(Spisak!Z109)</f>
        <v/>
      </c>
    </row>
    <row r="115" spans="1:16" ht="12.9" customHeight="1" x14ac:dyDescent="0.25">
      <c r="A115" s="61" t="str">
        <f>Spisak!B110</f>
        <v>9/2019</v>
      </c>
      <c r="B115" s="64" t="str">
        <f>Spisak!C110</f>
        <v>Popović Šćepan</v>
      </c>
      <c r="C115" s="56">
        <f>Spisak!D110</f>
        <v>0</v>
      </c>
      <c r="D115" s="56">
        <f>Spisak!E110</f>
        <v>0</v>
      </c>
      <c r="E115" s="56">
        <f>Spisak!F110</f>
        <v>0</v>
      </c>
      <c r="F115" s="56">
        <f>Spisak!G110</f>
        <v>0</v>
      </c>
      <c r="G115" s="56">
        <f>Spisak!H110</f>
        <v>0</v>
      </c>
      <c r="H115" s="56">
        <f>Spisak!I110</f>
        <v>0</v>
      </c>
      <c r="I115" s="56">
        <f>Spisak!J110</f>
        <v>0</v>
      </c>
      <c r="J115" s="56">
        <f>Spisak!T110</f>
        <v>0</v>
      </c>
      <c r="K115" s="56" t="str">
        <f>Spisak!U110</f>
        <v/>
      </c>
      <c r="L115" s="56" t="str">
        <f>Spisak!V110</f>
        <v/>
      </c>
      <c r="M115" s="56">
        <f>Spisak!Q110</f>
        <v>0</v>
      </c>
      <c r="N115" s="56">
        <f>Spisak!R110</f>
        <v>0</v>
      </c>
      <c r="O115" s="56">
        <f>Spisak!Y110</f>
        <v>0</v>
      </c>
      <c r="P115" s="57" t="str">
        <f>Spisak!Z110 &amp; OcjenaSlovima(Spisak!Z110)</f>
        <v/>
      </c>
    </row>
    <row r="116" spans="1:16" ht="12.9" customHeight="1" x14ac:dyDescent="0.25">
      <c r="A116" s="61" t="str">
        <f>Spisak!B111</f>
        <v>11/2019</v>
      </c>
      <c r="B116" s="64" t="str">
        <f>Spisak!C111</f>
        <v>Zoronjić Elma</v>
      </c>
      <c r="C116" s="56">
        <f>Spisak!D111</f>
        <v>0</v>
      </c>
      <c r="D116" s="56">
        <f>Spisak!E111</f>
        <v>0</v>
      </c>
      <c r="E116" s="56">
        <f>Spisak!F111</f>
        <v>0</v>
      </c>
      <c r="F116" s="56">
        <f>Spisak!G111</f>
        <v>0</v>
      </c>
      <c r="G116" s="56">
        <f>Spisak!H111</f>
        <v>0</v>
      </c>
      <c r="H116" s="56">
        <f>Spisak!I111</f>
        <v>0</v>
      </c>
      <c r="I116" s="56">
        <f>Spisak!J111</f>
        <v>0</v>
      </c>
      <c r="J116" s="56" t="str">
        <f>Spisak!T111</f>
        <v/>
      </c>
      <c r="K116" s="56" t="str">
        <f>Spisak!U111</f>
        <v/>
      </c>
      <c r="L116" s="56" t="str">
        <f>Spisak!V111</f>
        <v/>
      </c>
      <c r="M116" s="56">
        <f>Spisak!Q111</f>
        <v>0</v>
      </c>
      <c r="N116" s="56">
        <f>Spisak!R111</f>
        <v>0</v>
      </c>
      <c r="O116" s="56">
        <f>Spisak!Y111</f>
        <v>0</v>
      </c>
      <c r="P116" s="57" t="str">
        <f>Spisak!Z111 &amp; OcjenaSlovima(Spisak!Z111)</f>
        <v/>
      </c>
    </row>
    <row r="117" spans="1:16" ht="12.9" customHeight="1" x14ac:dyDescent="0.25">
      <c r="A117" s="61" t="str">
        <f>Spisak!B112</f>
        <v>13/2019</v>
      </c>
      <c r="B117" s="64" t="str">
        <f>Spisak!C112</f>
        <v>Otović Tijana</v>
      </c>
      <c r="C117" s="56">
        <f>Spisak!D112</f>
        <v>0</v>
      </c>
      <c r="D117" s="56">
        <f>Spisak!E112</f>
        <v>0</v>
      </c>
      <c r="E117" s="56">
        <f>Spisak!F112</f>
        <v>0</v>
      </c>
      <c r="F117" s="56">
        <f>Spisak!G112</f>
        <v>0</v>
      </c>
      <c r="G117" s="56">
        <f>Spisak!H112</f>
        <v>0</v>
      </c>
      <c r="H117" s="56">
        <f>Spisak!I112</f>
        <v>0</v>
      </c>
      <c r="I117" s="56">
        <f>Spisak!J112</f>
        <v>0</v>
      </c>
      <c r="J117" s="56" t="str">
        <f>Spisak!T112</f>
        <v/>
      </c>
      <c r="K117" s="56" t="str">
        <f>Spisak!U112</f>
        <v/>
      </c>
      <c r="L117" s="56" t="str">
        <f>Spisak!V112</f>
        <v/>
      </c>
      <c r="M117" s="56">
        <f>Spisak!Q112</f>
        <v>0</v>
      </c>
      <c r="N117" s="56">
        <f>Spisak!R112</f>
        <v>0</v>
      </c>
      <c r="O117" s="56">
        <f>Spisak!Y112</f>
        <v>0</v>
      </c>
      <c r="P117" s="57" t="str">
        <f>Spisak!Z112 &amp; OcjenaSlovima(Spisak!Z112)</f>
        <v/>
      </c>
    </row>
    <row r="118" spans="1:16" ht="12.9" customHeight="1" x14ac:dyDescent="0.25">
      <c r="A118" s="61" t="str">
        <f>Spisak!B113</f>
        <v>14/2019</v>
      </c>
      <c r="B118" s="64" t="str">
        <f>Spisak!C113</f>
        <v>Milikić Jovan</v>
      </c>
      <c r="C118" s="56">
        <f>Spisak!D113</f>
        <v>0</v>
      </c>
      <c r="D118" s="56">
        <f>Spisak!E113</f>
        <v>0</v>
      </c>
      <c r="E118" s="56">
        <f>Spisak!F113</f>
        <v>0</v>
      </c>
      <c r="F118" s="56">
        <f>Spisak!G113</f>
        <v>0</v>
      </c>
      <c r="G118" s="56">
        <f>Spisak!H113</f>
        <v>0</v>
      </c>
      <c r="H118" s="56">
        <f>Spisak!I113</f>
        <v>0</v>
      </c>
      <c r="I118" s="56">
        <f>Spisak!J113</f>
        <v>0</v>
      </c>
      <c r="J118" s="56">
        <f>Spisak!T113</f>
        <v>0</v>
      </c>
      <c r="K118" s="56" t="str">
        <f>Spisak!U113</f>
        <v/>
      </c>
      <c r="L118" s="56" t="str">
        <f>Spisak!V113</f>
        <v/>
      </c>
      <c r="M118" s="56">
        <f>Spisak!Q113</f>
        <v>0</v>
      </c>
      <c r="N118" s="56">
        <f>Spisak!R113</f>
        <v>0</v>
      </c>
      <c r="O118" s="56">
        <f>Spisak!Y113</f>
        <v>0</v>
      </c>
      <c r="P118" s="57" t="str">
        <f>Spisak!Z113 &amp; OcjenaSlovima(Spisak!Z113)</f>
        <v/>
      </c>
    </row>
    <row r="119" spans="1:16" ht="12.9" customHeight="1" x14ac:dyDescent="0.25">
      <c r="A119" s="61" t="str">
        <f>Spisak!B114</f>
        <v>18/2019</v>
      </c>
      <c r="B119" s="64" t="str">
        <f>Spisak!C114</f>
        <v>Popović Veselin</v>
      </c>
      <c r="C119" s="56">
        <f>Spisak!D114</f>
        <v>0</v>
      </c>
      <c r="D119" s="56">
        <f>Spisak!E114</f>
        <v>0</v>
      </c>
      <c r="E119" s="56">
        <f>Spisak!F114</f>
        <v>0</v>
      </c>
      <c r="F119" s="56">
        <f>Spisak!G114</f>
        <v>0</v>
      </c>
      <c r="G119" s="56">
        <f>Spisak!H114</f>
        <v>0</v>
      </c>
      <c r="H119" s="56">
        <f>Spisak!I114</f>
        <v>0</v>
      </c>
      <c r="I119" s="56">
        <f>Spisak!J114</f>
        <v>0</v>
      </c>
      <c r="J119" s="56">
        <f>Spisak!T114</f>
        <v>0</v>
      </c>
      <c r="K119" s="56" t="str">
        <f>Spisak!U114</f>
        <v/>
      </c>
      <c r="L119" s="56" t="str">
        <f>Spisak!V114</f>
        <v/>
      </c>
      <c r="M119" s="56">
        <f>Spisak!Q114</f>
        <v>0</v>
      </c>
      <c r="N119" s="56">
        <f>Spisak!R114</f>
        <v>0</v>
      </c>
      <c r="O119" s="56">
        <f>Spisak!Y114</f>
        <v>0</v>
      </c>
      <c r="P119" s="57" t="str">
        <f>Spisak!Z114 &amp; OcjenaSlovima(Spisak!Z114)</f>
        <v/>
      </c>
    </row>
    <row r="120" spans="1:16" ht="12.9" customHeight="1" x14ac:dyDescent="0.25">
      <c r="A120" s="61" t="str">
        <f>Spisak!B115</f>
        <v>22/2019</v>
      </c>
      <c r="B120" s="64" t="str">
        <f>Spisak!C115</f>
        <v>Iritano Paola</v>
      </c>
      <c r="C120" s="56">
        <f>Spisak!D115</f>
        <v>0</v>
      </c>
      <c r="D120" s="56">
        <f>Spisak!E115</f>
        <v>0</v>
      </c>
      <c r="E120" s="56">
        <f>Spisak!F115</f>
        <v>0</v>
      </c>
      <c r="F120" s="56">
        <f>Spisak!G115</f>
        <v>0</v>
      </c>
      <c r="G120" s="56">
        <f>Spisak!H115</f>
        <v>0</v>
      </c>
      <c r="H120" s="56">
        <f>Spisak!I115</f>
        <v>0</v>
      </c>
      <c r="I120" s="56">
        <f>Spisak!J115</f>
        <v>0</v>
      </c>
      <c r="J120" s="56" t="str">
        <f>Spisak!T115</f>
        <v/>
      </c>
      <c r="K120" s="56" t="str">
        <f>Spisak!U115</f>
        <v/>
      </c>
      <c r="L120" s="56" t="str">
        <f>Spisak!V115</f>
        <v/>
      </c>
      <c r="M120" s="56">
        <f>Spisak!Q115</f>
        <v>0</v>
      </c>
      <c r="N120" s="56">
        <f>Spisak!R115</f>
        <v>0</v>
      </c>
      <c r="O120" s="56">
        <f>Spisak!Y115</f>
        <v>0</v>
      </c>
      <c r="P120" s="57" t="str">
        <f>Spisak!Z115 &amp; OcjenaSlovima(Spisak!Z115)</f>
        <v/>
      </c>
    </row>
    <row r="121" spans="1:16" ht="12.9" customHeight="1" x14ac:dyDescent="0.25">
      <c r="A121" s="61" t="str">
        <f>Spisak!B116</f>
        <v>23/2019</v>
      </c>
      <c r="B121" s="64" t="str">
        <f>Spisak!C116</f>
        <v>Đurović Jovana</v>
      </c>
      <c r="C121" s="56">
        <f>Spisak!D116</f>
        <v>0</v>
      </c>
      <c r="D121" s="56">
        <f>Spisak!E116</f>
        <v>0</v>
      </c>
      <c r="E121" s="56">
        <f>Spisak!F116</f>
        <v>0</v>
      </c>
      <c r="F121" s="56">
        <f>Spisak!G116</f>
        <v>0</v>
      </c>
      <c r="G121" s="56">
        <f>Spisak!H116</f>
        <v>0</v>
      </c>
      <c r="H121" s="56">
        <f>Spisak!I116</f>
        <v>0</v>
      </c>
      <c r="I121" s="56">
        <f>Spisak!J116</f>
        <v>0</v>
      </c>
      <c r="J121" s="56">
        <f>Spisak!T116</f>
        <v>5</v>
      </c>
      <c r="K121" s="56" t="str">
        <f>Spisak!U116</f>
        <v/>
      </c>
      <c r="L121" s="56" t="str">
        <f>Spisak!V116</f>
        <v/>
      </c>
      <c r="M121" s="56">
        <f>Spisak!Q116</f>
        <v>0</v>
      </c>
      <c r="N121" s="56">
        <f>Spisak!R116</f>
        <v>0</v>
      </c>
      <c r="O121" s="56">
        <f>Spisak!Y116</f>
        <v>5</v>
      </c>
      <c r="P121" s="57" t="str">
        <f>Spisak!Z116 &amp; OcjenaSlovima(Spisak!Z116)</f>
        <v/>
      </c>
    </row>
    <row r="122" spans="1:16" ht="12.9" customHeight="1" x14ac:dyDescent="0.25">
      <c r="A122" s="61" t="str">
        <f>Spisak!B117</f>
        <v>28/2019</v>
      </c>
      <c r="B122" s="64" t="str">
        <f>Spisak!C117</f>
        <v>Vuković Filip</v>
      </c>
      <c r="C122" s="56">
        <f>Spisak!D117</f>
        <v>0</v>
      </c>
      <c r="D122" s="56">
        <f>Spisak!E117</f>
        <v>0</v>
      </c>
      <c r="E122" s="56">
        <f>Spisak!F117</f>
        <v>0</v>
      </c>
      <c r="F122" s="56">
        <f>Spisak!G117</f>
        <v>0</v>
      </c>
      <c r="G122" s="56">
        <f>Spisak!H117</f>
        <v>0</v>
      </c>
      <c r="H122" s="56">
        <f>Spisak!I117</f>
        <v>0</v>
      </c>
      <c r="I122" s="56">
        <f>Spisak!J117</f>
        <v>0</v>
      </c>
      <c r="J122" s="56" t="str">
        <f>Spisak!T117</f>
        <v/>
      </c>
      <c r="K122" s="56" t="str">
        <f>Spisak!U117</f>
        <v/>
      </c>
      <c r="L122" s="56" t="str">
        <f>Spisak!V117</f>
        <v/>
      </c>
      <c r="M122" s="56">
        <f>Spisak!Q117</f>
        <v>0</v>
      </c>
      <c r="N122" s="56">
        <f>Spisak!R117</f>
        <v>0</v>
      </c>
      <c r="O122" s="56">
        <f>Spisak!Y117</f>
        <v>0</v>
      </c>
      <c r="P122" s="57" t="str">
        <f>Spisak!Z117 &amp; OcjenaSlovima(Spisak!Z117)</f>
        <v/>
      </c>
    </row>
    <row r="123" spans="1:16" ht="12.9" customHeight="1" x14ac:dyDescent="0.25">
      <c r="A123" s="61" t="str">
        <f>Spisak!B118</f>
        <v>29/2019</v>
      </c>
      <c r="B123" s="64" t="str">
        <f>Spisak!C118</f>
        <v>Leposavić Lazar</v>
      </c>
      <c r="C123" s="56">
        <f>Spisak!D118</f>
        <v>0</v>
      </c>
      <c r="D123" s="56">
        <f>Spisak!E118</f>
        <v>0</v>
      </c>
      <c r="E123" s="56">
        <f>Spisak!F118</f>
        <v>0</v>
      </c>
      <c r="F123" s="56">
        <f>Spisak!G118</f>
        <v>0</v>
      </c>
      <c r="G123" s="56">
        <f>Spisak!H118</f>
        <v>0</v>
      </c>
      <c r="H123" s="56">
        <f>Spisak!I118</f>
        <v>0</v>
      </c>
      <c r="I123" s="56">
        <f>Spisak!J118</f>
        <v>0</v>
      </c>
      <c r="J123" s="56">
        <f>Spisak!T118</f>
        <v>5</v>
      </c>
      <c r="K123" s="56" t="str">
        <f>Spisak!U118</f>
        <v/>
      </c>
      <c r="L123" s="56" t="str">
        <f>Spisak!V118</f>
        <v/>
      </c>
      <c r="M123" s="56">
        <f>Spisak!Q118</f>
        <v>0</v>
      </c>
      <c r="N123" s="56">
        <f>Spisak!R118</f>
        <v>0</v>
      </c>
      <c r="O123" s="56">
        <f>Spisak!Y118</f>
        <v>5</v>
      </c>
      <c r="P123" s="57" t="str">
        <f>Spisak!Z118 &amp; OcjenaSlovima(Spisak!Z118)</f>
        <v/>
      </c>
    </row>
    <row r="124" spans="1:16" ht="12.9" customHeight="1" x14ac:dyDescent="0.25">
      <c r="A124" s="61" t="str">
        <f>Spisak!B119</f>
        <v>31/2019</v>
      </c>
      <c r="B124" s="64" t="str">
        <f>Spisak!C119</f>
        <v>Zec Jelena</v>
      </c>
      <c r="C124" s="56">
        <f>Spisak!D119</f>
        <v>0</v>
      </c>
      <c r="D124" s="56">
        <f>Spisak!E119</f>
        <v>0</v>
      </c>
      <c r="E124" s="56">
        <f>Spisak!F119</f>
        <v>0</v>
      </c>
      <c r="F124" s="56">
        <f>Spisak!G119</f>
        <v>0</v>
      </c>
      <c r="G124" s="56">
        <f>Spisak!H119</f>
        <v>0</v>
      </c>
      <c r="H124" s="56">
        <f>Spisak!I119</f>
        <v>0</v>
      </c>
      <c r="I124" s="56">
        <f>Spisak!J119</f>
        <v>0</v>
      </c>
      <c r="J124" s="56" t="str">
        <f>Spisak!T119</f>
        <v/>
      </c>
      <c r="K124" s="56" t="str">
        <f>Spisak!U119</f>
        <v/>
      </c>
      <c r="L124" s="56" t="str">
        <f>Spisak!V119</f>
        <v/>
      </c>
      <c r="M124" s="56">
        <f>Spisak!Q119</f>
        <v>0</v>
      </c>
      <c r="N124" s="56">
        <f>Spisak!R119</f>
        <v>0</v>
      </c>
      <c r="O124" s="56">
        <f>Spisak!Y119</f>
        <v>0</v>
      </c>
      <c r="P124" s="57" t="str">
        <f>Spisak!Z119 &amp; OcjenaSlovima(Spisak!Z119)</f>
        <v/>
      </c>
    </row>
    <row r="125" spans="1:16" ht="12.9" customHeight="1" x14ac:dyDescent="0.25">
      <c r="A125" s="61" t="str">
        <f>Spisak!B120</f>
        <v>32/2019</v>
      </c>
      <c r="B125" s="64" t="str">
        <f>Spisak!C120</f>
        <v>Zvizdić Nikola</v>
      </c>
      <c r="C125" s="56">
        <f>Spisak!D120</f>
        <v>0</v>
      </c>
      <c r="D125" s="56">
        <f>Spisak!E120</f>
        <v>0</v>
      </c>
      <c r="E125" s="56">
        <f>Spisak!F120</f>
        <v>0</v>
      </c>
      <c r="F125" s="56">
        <f>Spisak!G120</f>
        <v>0</v>
      </c>
      <c r="G125" s="56">
        <f>Spisak!H120</f>
        <v>0</v>
      </c>
      <c r="H125" s="56">
        <f>Spisak!I120</f>
        <v>0</v>
      </c>
      <c r="I125" s="56">
        <f>Spisak!J120</f>
        <v>0</v>
      </c>
      <c r="J125" s="56">
        <f>Spisak!T120</f>
        <v>19</v>
      </c>
      <c r="K125" s="56" t="str">
        <f>Spisak!U120</f>
        <v/>
      </c>
      <c r="L125" s="56" t="str">
        <f>Spisak!V120</f>
        <v/>
      </c>
      <c r="M125" s="56">
        <f>Spisak!Q120</f>
        <v>0</v>
      </c>
      <c r="N125" s="56">
        <f>Spisak!R120</f>
        <v>0</v>
      </c>
      <c r="O125" s="56">
        <f>Spisak!Y120</f>
        <v>19</v>
      </c>
      <c r="P125" s="57" t="str">
        <f>Spisak!Z120 &amp; OcjenaSlovima(Spisak!Z120)</f>
        <v/>
      </c>
    </row>
    <row r="126" spans="1:16" ht="12.9" customHeight="1" x14ac:dyDescent="0.25">
      <c r="A126" s="61" t="str">
        <f>Spisak!B121</f>
        <v>34/2019</v>
      </c>
      <c r="B126" s="64" t="str">
        <f>Spisak!C121</f>
        <v>Kruščić Jovana</v>
      </c>
      <c r="C126" s="56">
        <f>Spisak!D121</f>
        <v>0</v>
      </c>
      <c r="D126" s="56">
        <f>Spisak!E121</f>
        <v>0</v>
      </c>
      <c r="E126" s="56">
        <f>Spisak!F121</f>
        <v>0</v>
      </c>
      <c r="F126" s="56">
        <f>Spisak!G121</f>
        <v>0</v>
      </c>
      <c r="G126" s="56">
        <f>Spisak!H121</f>
        <v>0</v>
      </c>
      <c r="H126" s="56">
        <f>Spisak!I121</f>
        <v>0</v>
      </c>
      <c r="I126" s="56">
        <f>Spisak!J121</f>
        <v>0</v>
      </c>
      <c r="J126" s="56">
        <f>Spisak!T121</f>
        <v>2</v>
      </c>
      <c r="K126" s="56" t="str">
        <f>Spisak!U121</f>
        <v/>
      </c>
      <c r="L126" s="56" t="str">
        <f>Spisak!V121</f>
        <v/>
      </c>
      <c r="M126" s="56">
        <f>Spisak!Q121</f>
        <v>0</v>
      </c>
      <c r="N126" s="56">
        <f>Spisak!R121</f>
        <v>0</v>
      </c>
      <c r="O126" s="56">
        <f>Spisak!Y121</f>
        <v>2</v>
      </c>
      <c r="P126" s="57" t="str">
        <f>Spisak!Z121 &amp; OcjenaSlovima(Spisak!Z121)</f>
        <v/>
      </c>
    </row>
    <row r="127" spans="1:16" ht="12.9" customHeight="1" x14ac:dyDescent="0.25">
      <c r="A127" s="61" t="str">
        <f>Spisak!B122</f>
        <v>35/2019</v>
      </c>
      <c r="B127" s="64" t="str">
        <f>Spisak!C122</f>
        <v>Rovčanin Marijana</v>
      </c>
      <c r="C127" s="56">
        <f>Spisak!D122</f>
        <v>0</v>
      </c>
      <c r="D127" s="56">
        <f>Spisak!E122</f>
        <v>0</v>
      </c>
      <c r="E127" s="56">
        <f>Spisak!F122</f>
        <v>0</v>
      </c>
      <c r="F127" s="56">
        <f>Spisak!G122</f>
        <v>0</v>
      </c>
      <c r="G127" s="56">
        <f>Spisak!H122</f>
        <v>0</v>
      </c>
      <c r="H127" s="56">
        <f>Spisak!I122</f>
        <v>0</v>
      </c>
      <c r="I127" s="56">
        <f>Spisak!J122</f>
        <v>0</v>
      </c>
      <c r="J127" s="56">
        <f>Spisak!T122</f>
        <v>28</v>
      </c>
      <c r="K127" s="56" t="str">
        <f>Spisak!U122</f>
        <v/>
      </c>
      <c r="L127" s="56" t="str">
        <f>Spisak!V122</f>
        <v/>
      </c>
      <c r="M127" s="56">
        <f>Spisak!Q122</f>
        <v>0</v>
      </c>
      <c r="N127" s="56">
        <f>Spisak!R122</f>
        <v>0</v>
      </c>
      <c r="O127" s="56">
        <f>Spisak!Y122</f>
        <v>28</v>
      </c>
      <c r="P127" s="57" t="str">
        <f>Spisak!Z122 &amp; OcjenaSlovima(Spisak!Z122)</f>
        <v/>
      </c>
    </row>
    <row r="128" spans="1:16" ht="12.9" customHeight="1" x14ac:dyDescent="0.25">
      <c r="A128" s="61" t="str">
        <f>Spisak!B123</f>
        <v>37/2019</v>
      </c>
      <c r="B128" s="64" t="str">
        <f>Spisak!C123</f>
        <v>Nikolić Jovana</v>
      </c>
      <c r="C128" s="56">
        <f>Spisak!D123</f>
        <v>0</v>
      </c>
      <c r="D128" s="56">
        <f>Spisak!E123</f>
        <v>0</v>
      </c>
      <c r="E128" s="56">
        <f>Spisak!F123</f>
        <v>0</v>
      </c>
      <c r="F128" s="56">
        <f>Spisak!G123</f>
        <v>0</v>
      </c>
      <c r="G128" s="56">
        <f>Spisak!H123</f>
        <v>0</v>
      </c>
      <c r="H128" s="56">
        <f>Spisak!I123</f>
        <v>0</v>
      </c>
      <c r="I128" s="56">
        <f>Spisak!J123</f>
        <v>0</v>
      </c>
      <c r="J128" s="56" t="str">
        <f>Spisak!T123</f>
        <v/>
      </c>
      <c r="K128" s="56" t="str">
        <f>Spisak!U123</f>
        <v/>
      </c>
      <c r="L128" s="56" t="str">
        <f>Spisak!V123</f>
        <v/>
      </c>
      <c r="M128" s="56">
        <f>Spisak!Q123</f>
        <v>0</v>
      </c>
      <c r="N128" s="56">
        <f>Spisak!R123</f>
        <v>0</v>
      </c>
      <c r="O128" s="56">
        <f>Spisak!Y123</f>
        <v>0</v>
      </c>
      <c r="P128" s="57" t="str">
        <f>Spisak!Z123 &amp; OcjenaSlovima(Spisak!Z123)</f>
        <v/>
      </c>
    </row>
    <row r="129" spans="1:16" ht="12.9" customHeight="1" x14ac:dyDescent="0.25">
      <c r="A129" s="61" t="str">
        <f>Spisak!B124</f>
        <v>41/2019</v>
      </c>
      <c r="B129" s="64" t="str">
        <f>Spisak!C124</f>
        <v>Rujović Jasmina</v>
      </c>
      <c r="C129" s="56">
        <f>Spisak!D124</f>
        <v>0</v>
      </c>
      <c r="D129" s="56">
        <f>Spisak!E124</f>
        <v>0</v>
      </c>
      <c r="E129" s="56">
        <f>Spisak!F124</f>
        <v>0</v>
      </c>
      <c r="F129" s="56">
        <f>Spisak!G124</f>
        <v>0</v>
      </c>
      <c r="G129" s="56">
        <f>Spisak!H124</f>
        <v>0</v>
      </c>
      <c r="H129" s="56">
        <f>Spisak!I124</f>
        <v>0</v>
      </c>
      <c r="I129" s="56">
        <f>Spisak!J124</f>
        <v>0</v>
      </c>
      <c r="J129" s="56" t="str">
        <f>Spisak!T124</f>
        <v/>
      </c>
      <c r="K129" s="56" t="str">
        <f>Spisak!U124</f>
        <v/>
      </c>
      <c r="L129" s="56" t="str">
        <f>Spisak!V124</f>
        <v/>
      </c>
      <c r="M129" s="56">
        <f>Spisak!Q124</f>
        <v>0</v>
      </c>
      <c r="N129" s="56">
        <f>Spisak!R124</f>
        <v>0</v>
      </c>
      <c r="O129" s="56">
        <f>Spisak!Y124</f>
        <v>0</v>
      </c>
      <c r="P129" s="57" t="str">
        <f>Spisak!Z124 &amp; OcjenaSlovima(Spisak!Z124)</f>
        <v/>
      </c>
    </row>
    <row r="130" spans="1:16" ht="12.9" customHeight="1" x14ac:dyDescent="0.25">
      <c r="A130" s="61" t="str">
        <f>Spisak!B125</f>
        <v>42/2019</v>
      </c>
      <c r="B130" s="64" t="str">
        <f>Spisak!C125</f>
        <v>Zindović Dejana</v>
      </c>
      <c r="C130" s="56">
        <f>Spisak!D125</f>
        <v>0</v>
      </c>
      <c r="D130" s="56">
        <f>Spisak!E125</f>
        <v>0</v>
      </c>
      <c r="E130" s="56">
        <f>Spisak!F125</f>
        <v>0</v>
      </c>
      <c r="F130" s="56">
        <f>Spisak!G125</f>
        <v>0</v>
      </c>
      <c r="G130" s="56">
        <f>Spisak!H125</f>
        <v>0</v>
      </c>
      <c r="H130" s="56">
        <f>Spisak!I125</f>
        <v>0</v>
      </c>
      <c r="I130" s="56">
        <f>Spisak!J125</f>
        <v>0</v>
      </c>
      <c r="J130" s="56" t="str">
        <f>Spisak!T125</f>
        <v/>
      </c>
      <c r="K130" s="56" t="str">
        <f>Spisak!U125</f>
        <v/>
      </c>
      <c r="L130" s="56" t="str">
        <f>Spisak!V125</f>
        <v/>
      </c>
      <c r="M130" s="56">
        <f>Spisak!Q125</f>
        <v>0</v>
      </c>
      <c r="N130" s="56">
        <f>Spisak!R125</f>
        <v>0</v>
      </c>
      <c r="O130" s="56">
        <f>Spisak!Y125</f>
        <v>0</v>
      </c>
      <c r="P130" s="57" t="str">
        <f>Spisak!Z125 &amp; OcjenaSlovima(Spisak!Z125)</f>
        <v/>
      </c>
    </row>
    <row r="131" spans="1:16" ht="12.9" customHeight="1" thickBot="1" x14ac:dyDescent="0.3">
      <c r="A131" s="62" t="str">
        <f>Spisak!B126</f>
        <v>49/2019</v>
      </c>
      <c r="B131" s="65" t="str">
        <f>Spisak!C126</f>
        <v>Femić Andrija</v>
      </c>
      <c r="C131" s="58">
        <f>Spisak!D126</f>
        <v>0</v>
      </c>
      <c r="D131" s="58">
        <f>Spisak!E126</f>
        <v>0</v>
      </c>
      <c r="E131" s="58">
        <f>Spisak!F126</f>
        <v>0</v>
      </c>
      <c r="F131" s="58">
        <f>Spisak!G126</f>
        <v>0</v>
      </c>
      <c r="G131" s="58">
        <f>Spisak!H126</f>
        <v>0</v>
      </c>
      <c r="H131" s="58">
        <f>Spisak!I126</f>
        <v>0</v>
      </c>
      <c r="I131" s="58">
        <f>Spisak!J126</f>
        <v>0</v>
      </c>
      <c r="J131" s="58" t="str">
        <f>Spisak!T126</f>
        <v/>
      </c>
      <c r="K131" s="58" t="str">
        <f>Spisak!U126</f>
        <v/>
      </c>
      <c r="L131" s="58" t="str">
        <f>Spisak!V126</f>
        <v/>
      </c>
      <c r="M131" s="58">
        <f>Spisak!Q126</f>
        <v>0</v>
      </c>
      <c r="N131" s="58">
        <f>Spisak!R126</f>
        <v>0</v>
      </c>
      <c r="O131" s="58">
        <f>Spisak!Y126</f>
        <v>0</v>
      </c>
      <c r="P131" s="59" t="str">
        <f>Spisak!Z126 &amp; OcjenaSlovima(Spisak!Z126)</f>
        <v/>
      </c>
    </row>
    <row r="133" spans="1:16" x14ac:dyDescent="0.25">
      <c r="P133" s="48" t="s">
        <v>97</v>
      </c>
    </row>
    <row r="136" spans="1:16" x14ac:dyDescent="0.25">
      <c r="O136" s="49"/>
      <c r="P136" s="49"/>
    </row>
    <row r="138" spans="1:16" x14ac:dyDescent="0.25">
      <c r="P138" s="48" t="s">
        <v>35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8"/>
  <sheetViews>
    <sheetView topLeftCell="A7" workbookViewId="0">
      <selection sqref="A1:P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40" t="s">
        <v>98</v>
      </c>
      <c r="B1" s="141"/>
      <c r="C1" s="141"/>
      <c r="D1" s="141"/>
      <c r="E1" s="141"/>
      <c r="F1" s="141"/>
      <c r="G1" s="142"/>
    </row>
    <row r="2" spans="1:7" ht="20.100000000000001" customHeight="1" x14ac:dyDescent="0.25">
      <c r="A2" s="123" t="s">
        <v>77</v>
      </c>
      <c r="B2" s="124"/>
      <c r="C2" s="124"/>
      <c r="D2" s="124"/>
      <c r="E2" s="124"/>
      <c r="F2" s="124"/>
      <c r="G2" s="125"/>
    </row>
    <row r="3" spans="1:7" ht="30" customHeight="1" x14ac:dyDescent="0.25">
      <c r="A3" s="123" t="s">
        <v>78</v>
      </c>
      <c r="B3" s="124"/>
      <c r="C3" s="124"/>
      <c r="D3" s="143" t="s">
        <v>80</v>
      </c>
      <c r="E3" s="143"/>
      <c r="F3" s="143"/>
      <c r="G3" s="144"/>
    </row>
    <row r="4" spans="1:7" ht="30" customHeight="1" thickBot="1" x14ac:dyDescent="0.3">
      <c r="A4" s="126" t="s">
        <v>103</v>
      </c>
      <c r="B4" s="127"/>
      <c r="C4" s="127"/>
      <c r="D4" s="127" t="s">
        <v>79</v>
      </c>
      <c r="E4" s="127"/>
      <c r="F4" s="127"/>
      <c r="G4" s="128"/>
    </row>
    <row r="5" spans="1:7" ht="13.8" thickBot="1" x14ac:dyDescent="0.3"/>
    <row r="6" spans="1:7" ht="20.100000000000001" customHeight="1" x14ac:dyDescent="0.25">
      <c r="A6" s="135" t="s">
        <v>8</v>
      </c>
      <c r="B6" s="129" t="s">
        <v>99</v>
      </c>
      <c r="C6" s="129" t="s">
        <v>83</v>
      </c>
      <c r="D6" s="138" t="s">
        <v>100</v>
      </c>
      <c r="E6" s="138"/>
      <c r="F6" s="138"/>
      <c r="G6" s="132" t="s">
        <v>102</v>
      </c>
    </row>
    <row r="7" spans="1:7" ht="30" customHeight="1" thickBot="1" x14ac:dyDescent="0.3">
      <c r="A7" s="137"/>
      <c r="B7" s="131"/>
      <c r="C7" s="131"/>
      <c r="D7" s="72" t="s">
        <v>51</v>
      </c>
      <c r="E7" s="72" t="s">
        <v>101</v>
      </c>
      <c r="F7" s="72" t="s">
        <v>32</v>
      </c>
      <c r="G7" s="134"/>
    </row>
    <row r="8" spans="1:7" ht="12.9" customHeight="1" x14ac:dyDescent="0.25">
      <c r="A8" s="66">
        <v>1</v>
      </c>
      <c r="B8" s="69" t="str">
        <f>Spisak!B3</f>
        <v>1/2021</v>
      </c>
      <c r="C8" s="63" t="str">
        <f>Spisak!C3</f>
        <v>Pavićević Aleksandra</v>
      </c>
      <c r="D8" s="54">
        <f>Spisak!W3</f>
        <v>19</v>
      </c>
      <c r="E8" s="54" t="str">
        <f>Spisak!X3</f>
        <v/>
      </c>
      <c r="F8" s="54">
        <f>Spisak!Y3</f>
        <v>19</v>
      </c>
      <c r="G8" s="55" t="str">
        <f>Spisak!Z3 &amp; OcjenaSlovima(Spisak!Z3)</f>
        <v/>
      </c>
    </row>
    <row r="9" spans="1:7" ht="12.9" customHeight="1" x14ac:dyDescent="0.25">
      <c r="A9" s="67">
        <v>2</v>
      </c>
      <c r="B9" s="70" t="str">
        <f>Spisak!B4</f>
        <v>2/2021</v>
      </c>
      <c r="C9" s="64" t="str">
        <f>Spisak!C4</f>
        <v>Tamindžić Jovana</v>
      </c>
      <c r="D9" s="56">
        <f>Spisak!W4</f>
        <v>0</v>
      </c>
      <c r="E9" s="56" t="str">
        <f>Spisak!X4</f>
        <v/>
      </c>
      <c r="F9" s="56">
        <f>Spisak!Y4</f>
        <v>0</v>
      </c>
      <c r="G9" s="57" t="str">
        <f>Spisak!Z4 &amp; OcjenaSlovima(Spisak!Z4)</f>
        <v/>
      </c>
    </row>
    <row r="10" spans="1:7" ht="12.9" customHeight="1" x14ac:dyDescent="0.25">
      <c r="A10" s="67">
        <v>3</v>
      </c>
      <c r="B10" s="70" t="str">
        <f>Spisak!B5</f>
        <v>3/2021</v>
      </c>
      <c r="C10" s="64" t="str">
        <f>Spisak!C5</f>
        <v>Bujišić Bojana</v>
      </c>
      <c r="D10" s="56">
        <f>Spisak!W5</f>
        <v>7</v>
      </c>
      <c r="E10" s="56" t="str">
        <f>Spisak!X5</f>
        <v/>
      </c>
      <c r="F10" s="56">
        <f>Spisak!Y5</f>
        <v>7</v>
      </c>
      <c r="G10" s="57" t="str">
        <f>Spisak!Z5 &amp; OcjenaSlovima(Spisak!Z5)</f>
        <v/>
      </c>
    </row>
    <row r="11" spans="1:7" ht="12.9" customHeight="1" x14ac:dyDescent="0.25">
      <c r="A11" s="67">
        <v>4</v>
      </c>
      <c r="B11" s="70" t="str">
        <f>Spisak!B6</f>
        <v>4/2021</v>
      </c>
      <c r="C11" s="64" t="str">
        <f>Spisak!C6</f>
        <v>Vukićević Milena</v>
      </c>
      <c r="D11" s="56">
        <f>Spisak!W6</f>
        <v>0</v>
      </c>
      <c r="E11" s="56" t="str">
        <f>Spisak!X6</f>
        <v/>
      </c>
      <c r="F11" s="56">
        <f>Spisak!Y6</f>
        <v>0</v>
      </c>
      <c r="G11" s="57" t="str">
        <f>Spisak!Z6 &amp; OcjenaSlovima(Spisak!Z6)</f>
        <v/>
      </c>
    </row>
    <row r="12" spans="1:7" ht="12.9" customHeight="1" x14ac:dyDescent="0.25">
      <c r="A12" s="67">
        <v>5</v>
      </c>
      <c r="B12" s="70" t="str">
        <f>Spisak!B7</f>
        <v>5/2021</v>
      </c>
      <c r="C12" s="64" t="str">
        <f>Spisak!C7</f>
        <v>Martinović Maja</v>
      </c>
      <c r="D12" s="56">
        <f>Spisak!W7</f>
        <v>20</v>
      </c>
      <c r="E12" s="56" t="str">
        <f>Spisak!X7</f>
        <v/>
      </c>
      <c r="F12" s="56">
        <f>Spisak!Y7</f>
        <v>20</v>
      </c>
      <c r="G12" s="57" t="str">
        <f>Spisak!Z7 &amp; OcjenaSlovima(Spisak!Z7)</f>
        <v/>
      </c>
    </row>
    <row r="13" spans="1:7" ht="12.9" customHeight="1" x14ac:dyDescent="0.25">
      <c r="A13" s="67">
        <v>6</v>
      </c>
      <c r="B13" s="70" t="str">
        <f>Spisak!B8</f>
        <v>6/2021</v>
      </c>
      <c r="C13" s="64" t="str">
        <f>Spisak!C8</f>
        <v>Radović Maša</v>
      </c>
      <c r="D13" s="56">
        <f>Spisak!W8</f>
        <v>0</v>
      </c>
      <c r="E13" s="56" t="str">
        <f>Spisak!X8</f>
        <v/>
      </c>
      <c r="F13" s="56">
        <f>Spisak!Y8</f>
        <v>0</v>
      </c>
      <c r="G13" s="57" t="str">
        <f>Spisak!Z8 &amp; OcjenaSlovima(Spisak!Z8)</f>
        <v/>
      </c>
    </row>
    <row r="14" spans="1:7" ht="12.9" customHeight="1" x14ac:dyDescent="0.25">
      <c r="A14" s="67">
        <v>7</v>
      </c>
      <c r="B14" s="70" t="str">
        <f>Spisak!B9</f>
        <v>7/2021</v>
      </c>
      <c r="C14" s="64" t="str">
        <f>Spisak!C9</f>
        <v>Đurđić Anđela</v>
      </c>
      <c r="D14" s="56">
        <f>Spisak!W9</f>
        <v>7</v>
      </c>
      <c r="E14" s="56" t="str">
        <f>Spisak!X9</f>
        <v/>
      </c>
      <c r="F14" s="56">
        <f>Spisak!Y9</f>
        <v>7</v>
      </c>
      <c r="G14" s="57" t="str">
        <f>Spisak!Z9 &amp; OcjenaSlovima(Spisak!Z9)</f>
        <v/>
      </c>
    </row>
    <row r="15" spans="1:7" ht="12.9" customHeight="1" x14ac:dyDescent="0.25">
      <c r="A15" s="67">
        <v>8</v>
      </c>
      <c r="B15" s="70" t="str">
        <f>Spisak!B10</f>
        <v>8/2021</v>
      </c>
      <c r="C15" s="64" t="str">
        <f>Spisak!C10</f>
        <v>Kijamet Erna</v>
      </c>
      <c r="D15" s="56">
        <f>Spisak!W10</f>
        <v>0</v>
      </c>
      <c r="E15" s="56" t="str">
        <f>Spisak!X10</f>
        <v/>
      </c>
      <c r="F15" s="56">
        <f>Spisak!Y10</f>
        <v>0</v>
      </c>
      <c r="G15" s="57" t="str">
        <f>Spisak!Z10 &amp; OcjenaSlovima(Spisak!Z10)</f>
        <v/>
      </c>
    </row>
    <row r="16" spans="1:7" ht="12.9" customHeight="1" x14ac:dyDescent="0.25">
      <c r="A16" s="67">
        <v>9</v>
      </c>
      <c r="B16" s="70" t="str">
        <f>Spisak!B11</f>
        <v>9/2021</v>
      </c>
      <c r="C16" s="64" t="str">
        <f>Spisak!C11</f>
        <v>Popović Katarina</v>
      </c>
      <c r="D16" s="56">
        <f>Spisak!W11</f>
        <v>15</v>
      </c>
      <c r="E16" s="56" t="str">
        <f>Spisak!X11</f>
        <v/>
      </c>
      <c r="F16" s="56">
        <f>Spisak!Y11</f>
        <v>15</v>
      </c>
      <c r="G16" s="57" t="str">
        <f>Spisak!Z11 &amp; OcjenaSlovima(Spisak!Z11)</f>
        <v/>
      </c>
    </row>
    <row r="17" spans="1:7" ht="12.9" customHeight="1" x14ac:dyDescent="0.25">
      <c r="A17" s="67">
        <v>10</v>
      </c>
      <c r="B17" s="70" t="str">
        <f>Spisak!B12</f>
        <v>10/2021</v>
      </c>
      <c r="C17" s="64" t="str">
        <f>Spisak!C12</f>
        <v>Popović Lana</v>
      </c>
      <c r="D17" s="56">
        <f>Spisak!W12</f>
        <v>8</v>
      </c>
      <c r="E17" s="56" t="str">
        <f>Spisak!X12</f>
        <v/>
      </c>
      <c r="F17" s="56">
        <f>Spisak!Y12</f>
        <v>8</v>
      </c>
      <c r="G17" s="57" t="str">
        <f>Spisak!Z12 &amp; OcjenaSlovima(Spisak!Z12)</f>
        <v/>
      </c>
    </row>
    <row r="18" spans="1:7" ht="12.9" customHeight="1" x14ac:dyDescent="0.25">
      <c r="A18" s="67">
        <v>11</v>
      </c>
      <c r="B18" s="70" t="str">
        <f>Spisak!B13</f>
        <v>11/2021</v>
      </c>
      <c r="C18" s="64" t="str">
        <f>Spisak!C13</f>
        <v>Vukasović Sandra</v>
      </c>
      <c r="D18" s="56">
        <f>Spisak!W13</f>
        <v>0</v>
      </c>
      <c r="E18" s="56" t="str">
        <f>Spisak!X13</f>
        <v/>
      </c>
      <c r="F18" s="56">
        <f>Spisak!Y13</f>
        <v>0</v>
      </c>
      <c r="G18" s="57" t="str">
        <f>Spisak!Z13 &amp; OcjenaSlovima(Spisak!Z13)</f>
        <v/>
      </c>
    </row>
    <row r="19" spans="1:7" ht="12.9" customHeight="1" x14ac:dyDescent="0.25">
      <c r="A19" s="67">
        <v>12</v>
      </c>
      <c r="B19" s="70" t="str">
        <f>Spisak!B14</f>
        <v>12/2021</v>
      </c>
      <c r="C19" s="64" t="str">
        <f>Spisak!C14</f>
        <v>Pepić Amila</v>
      </c>
      <c r="D19" s="56">
        <f>Spisak!W14</f>
        <v>0</v>
      </c>
      <c r="E19" s="56" t="str">
        <f>Spisak!X14</f>
        <v/>
      </c>
      <c r="F19" s="56">
        <f>Spisak!Y14</f>
        <v>0</v>
      </c>
      <c r="G19" s="57" t="str">
        <f>Spisak!Z14 &amp; OcjenaSlovima(Spisak!Z14)</f>
        <v/>
      </c>
    </row>
    <row r="20" spans="1:7" ht="12.9" customHeight="1" x14ac:dyDescent="0.25">
      <c r="A20" s="67">
        <v>13</v>
      </c>
      <c r="B20" s="70" t="str">
        <f>Spisak!B15</f>
        <v>13/2021</v>
      </c>
      <c r="C20" s="64" t="str">
        <f>Spisak!C15</f>
        <v>Radenović Vukajlo</v>
      </c>
      <c r="D20" s="56">
        <f>Spisak!W15</f>
        <v>0</v>
      </c>
      <c r="E20" s="56" t="str">
        <f>Spisak!X15</f>
        <v/>
      </c>
      <c r="F20" s="56">
        <f>Spisak!Y15</f>
        <v>0</v>
      </c>
      <c r="G20" s="57" t="str">
        <f>Spisak!Z15 &amp; OcjenaSlovima(Spisak!Z15)</f>
        <v/>
      </c>
    </row>
    <row r="21" spans="1:7" ht="12.9" customHeight="1" x14ac:dyDescent="0.25">
      <c r="A21" s="67">
        <v>14</v>
      </c>
      <c r="B21" s="70" t="str">
        <f>Spisak!B16</f>
        <v>14/2021</v>
      </c>
      <c r="C21" s="64" t="str">
        <f>Spisak!C16</f>
        <v>Redžović Emma</v>
      </c>
      <c r="D21" s="56">
        <f>Spisak!W16</f>
        <v>0</v>
      </c>
      <c r="E21" s="56" t="str">
        <f>Spisak!X16</f>
        <v/>
      </c>
      <c r="F21" s="56">
        <f>Spisak!Y16</f>
        <v>0</v>
      </c>
      <c r="G21" s="57" t="str">
        <f>Spisak!Z16 &amp; OcjenaSlovima(Spisak!Z16)</f>
        <v/>
      </c>
    </row>
    <row r="22" spans="1:7" ht="12.9" customHeight="1" x14ac:dyDescent="0.25">
      <c r="A22" s="67">
        <v>15</v>
      </c>
      <c r="B22" s="70" t="str">
        <f>Spisak!B17</f>
        <v>15/2021</v>
      </c>
      <c r="C22" s="64" t="str">
        <f>Spisak!C17</f>
        <v>Vukić Adnan</v>
      </c>
      <c r="D22" s="56">
        <f>Spisak!W17</f>
        <v>7</v>
      </c>
      <c r="E22" s="56" t="str">
        <f>Spisak!X17</f>
        <v/>
      </c>
      <c r="F22" s="56">
        <f>Spisak!Y17</f>
        <v>7</v>
      </c>
      <c r="G22" s="57" t="str">
        <f>Spisak!Z17 &amp; OcjenaSlovima(Spisak!Z17)</f>
        <v/>
      </c>
    </row>
    <row r="23" spans="1:7" ht="12.9" customHeight="1" x14ac:dyDescent="0.25">
      <c r="A23" s="67">
        <v>16</v>
      </c>
      <c r="B23" s="70" t="str">
        <f>Spisak!B18</f>
        <v>16/2021</v>
      </c>
      <c r="C23" s="64" t="str">
        <f>Spisak!C18</f>
        <v>Kijamet Amina</v>
      </c>
      <c r="D23" s="56">
        <f>Spisak!W18</f>
        <v>0</v>
      </c>
      <c r="E23" s="56" t="str">
        <f>Spisak!X18</f>
        <v/>
      </c>
      <c r="F23" s="56">
        <f>Spisak!Y18</f>
        <v>0</v>
      </c>
      <c r="G23" s="57" t="str">
        <f>Spisak!Z18 &amp; OcjenaSlovima(Spisak!Z18)</f>
        <v/>
      </c>
    </row>
    <row r="24" spans="1:7" ht="12.9" customHeight="1" x14ac:dyDescent="0.25">
      <c r="A24" s="67">
        <v>17</v>
      </c>
      <c r="B24" s="70" t="str">
        <f>Spisak!B19</f>
        <v>17/2021</v>
      </c>
      <c r="C24" s="64" t="str">
        <f>Spisak!C19</f>
        <v>Mirotić Anja</v>
      </c>
      <c r="D24" s="56">
        <f>Spisak!W19</f>
        <v>9</v>
      </c>
      <c r="E24" s="56" t="str">
        <f>Spisak!X19</f>
        <v/>
      </c>
      <c r="F24" s="56">
        <f>Spisak!Y19</f>
        <v>9</v>
      </c>
      <c r="G24" s="57" t="str">
        <f>Spisak!Z19 &amp; OcjenaSlovima(Spisak!Z19)</f>
        <v/>
      </c>
    </row>
    <row r="25" spans="1:7" ht="12.9" customHeight="1" x14ac:dyDescent="0.25">
      <c r="A25" s="67">
        <v>18</v>
      </c>
      <c r="B25" s="70" t="str">
        <f>Spisak!B20</f>
        <v>18/2021</v>
      </c>
      <c r="C25" s="64" t="str">
        <f>Spisak!C20</f>
        <v>Blagojević Zorana</v>
      </c>
      <c r="D25" s="56">
        <f>Spisak!W20</f>
        <v>20</v>
      </c>
      <c r="E25" s="56" t="str">
        <f>Spisak!X20</f>
        <v/>
      </c>
      <c r="F25" s="56">
        <f>Spisak!Y20</f>
        <v>20</v>
      </c>
      <c r="G25" s="57" t="str">
        <f>Spisak!Z20 &amp; OcjenaSlovima(Spisak!Z20)</f>
        <v/>
      </c>
    </row>
    <row r="26" spans="1:7" ht="12.9" customHeight="1" x14ac:dyDescent="0.25">
      <c r="A26" s="67">
        <v>19</v>
      </c>
      <c r="B26" s="70" t="str">
        <f>Spisak!B21</f>
        <v>19/2021</v>
      </c>
      <c r="C26" s="64" t="str">
        <f>Spisak!C21</f>
        <v>Matović Mia</v>
      </c>
      <c r="D26" s="56">
        <f>Spisak!W21</f>
        <v>13</v>
      </c>
      <c r="E26" s="56" t="str">
        <f>Spisak!X21</f>
        <v/>
      </c>
      <c r="F26" s="56">
        <f>Spisak!Y21</f>
        <v>13</v>
      </c>
      <c r="G26" s="57" t="str">
        <f>Spisak!Z21 &amp; OcjenaSlovima(Spisak!Z21)</f>
        <v/>
      </c>
    </row>
    <row r="27" spans="1:7" ht="12.9" customHeight="1" x14ac:dyDescent="0.25">
      <c r="A27" s="67">
        <v>20</v>
      </c>
      <c r="B27" s="70" t="str">
        <f>Spisak!B22</f>
        <v>20/2021</v>
      </c>
      <c r="C27" s="64" t="str">
        <f>Spisak!C22</f>
        <v>Brnović Anja</v>
      </c>
      <c r="D27" s="56">
        <f>Spisak!W22</f>
        <v>0</v>
      </c>
      <c r="E27" s="56" t="str">
        <f>Spisak!X22</f>
        <v/>
      </c>
      <c r="F27" s="56">
        <f>Spisak!Y22</f>
        <v>0</v>
      </c>
      <c r="G27" s="57" t="str">
        <f>Spisak!Z22 &amp; OcjenaSlovima(Spisak!Z22)</f>
        <v/>
      </c>
    </row>
    <row r="28" spans="1:7" ht="12.9" customHeight="1" x14ac:dyDescent="0.25">
      <c r="A28" s="67">
        <v>21</v>
      </c>
      <c r="B28" s="70" t="str">
        <f>Spisak!B23</f>
        <v>21/2021</v>
      </c>
      <c r="C28" s="64" t="str">
        <f>Spisak!C23</f>
        <v>Batrićević Dunja</v>
      </c>
      <c r="D28" s="56">
        <f>Spisak!W23</f>
        <v>0</v>
      </c>
      <c r="E28" s="56" t="str">
        <f>Spisak!X23</f>
        <v/>
      </c>
      <c r="F28" s="56">
        <f>Spisak!Y23</f>
        <v>0</v>
      </c>
      <c r="G28" s="57" t="str">
        <f>Spisak!Z23 &amp; OcjenaSlovima(Spisak!Z23)</f>
        <v/>
      </c>
    </row>
    <row r="29" spans="1:7" ht="12.9" customHeight="1" x14ac:dyDescent="0.25">
      <c r="A29" s="67">
        <v>22</v>
      </c>
      <c r="B29" s="70" t="str">
        <f>Spisak!B24</f>
        <v>22/2021</v>
      </c>
      <c r="C29" s="64" t="str">
        <f>Spisak!C24</f>
        <v>Femić Anastasija</v>
      </c>
      <c r="D29" s="56">
        <f>Spisak!W24</f>
        <v>0</v>
      </c>
      <c r="E29" s="56" t="str">
        <f>Spisak!X24</f>
        <v/>
      </c>
      <c r="F29" s="56">
        <f>Spisak!Y24</f>
        <v>0</v>
      </c>
      <c r="G29" s="57" t="str">
        <f>Spisak!Z24 &amp; OcjenaSlovima(Spisak!Z24)</f>
        <v/>
      </c>
    </row>
    <row r="30" spans="1:7" ht="12.9" customHeight="1" x14ac:dyDescent="0.25">
      <c r="A30" s="67">
        <v>23</v>
      </c>
      <c r="B30" s="70" t="str">
        <f>Spisak!B25</f>
        <v>23/2021</v>
      </c>
      <c r="C30" s="64" t="str">
        <f>Spisak!C25</f>
        <v>Kavedžić Marija</v>
      </c>
      <c r="D30" s="56">
        <f>Spisak!W25</f>
        <v>0</v>
      </c>
      <c r="E30" s="56" t="str">
        <f>Spisak!X25</f>
        <v/>
      </c>
      <c r="F30" s="56">
        <f>Spisak!Y25</f>
        <v>0</v>
      </c>
      <c r="G30" s="57" t="str">
        <f>Spisak!Z25 &amp; OcjenaSlovima(Spisak!Z25)</f>
        <v/>
      </c>
    </row>
    <row r="31" spans="1:7" ht="12.9" customHeight="1" x14ac:dyDescent="0.25">
      <c r="A31" s="67">
        <v>24</v>
      </c>
      <c r="B31" s="70" t="str">
        <f>Spisak!B26</f>
        <v>24/2021</v>
      </c>
      <c r="C31" s="64" t="str">
        <f>Spisak!C26</f>
        <v>Kusovac Alisa</v>
      </c>
      <c r="D31" s="56">
        <f>Spisak!W26</f>
        <v>2</v>
      </c>
      <c r="E31" s="56" t="str">
        <f>Spisak!X26</f>
        <v/>
      </c>
      <c r="F31" s="56">
        <f>Spisak!Y26</f>
        <v>2</v>
      </c>
      <c r="G31" s="57" t="str">
        <f>Spisak!Z26 &amp; OcjenaSlovima(Spisak!Z26)</f>
        <v/>
      </c>
    </row>
    <row r="32" spans="1:7" ht="12.9" customHeight="1" x14ac:dyDescent="0.25">
      <c r="A32" s="67">
        <v>25</v>
      </c>
      <c r="B32" s="70" t="str">
        <f>Spisak!B27</f>
        <v>25/2021</v>
      </c>
      <c r="C32" s="64" t="str">
        <f>Spisak!C27</f>
        <v>Milidragović Jovana</v>
      </c>
      <c r="D32" s="56">
        <f>Spisak!W27</f>
        <v>0</v>
      </c>
      <c r="E32" s="56" t="str">
        <f>Spisak!X27</f>
        <v/>
      </c>
      <c r="F32" s="56">
        <f>Spisak!Y27</f>
        <v>0</v>
      </c>
      <c r="G32" s="57" t="str">
        <f>Spisak!Z27 &amp; OcjenaSlovima(Spisak!Z27)</f>
        <v/>
      </c>
    </row>
    <row r="33" spans="1:7" ht="12.9" customHeight="1" x14ac:dyDescent="0.25">
      <c r="A33" s="67">
        <v>26</v>
      </c>
      <c r="B33" s="70" t="str">
        <f>Spisak!B28</f>
        <v>26/2021</v>
      </c>
      <c r="C33" s="64" t="str">
        <f>Spisak!C28</f>
        <v>Bajčeta Sara</v>
      </c>
      <c r="D33" s="56">
        <f>Spisak!W28</f>
        <v>0</v>
      </c>
      <c r="E33" s="56" t="str">
        <f>Spisak!X28</f>
        <v/>
      </c>
      <c r="F33" s="56">
        <f>Spisak!Y28</f>
        <v>0</v>
      </c>
      <c r="G33" s="57" t="str">
        <f>Spisak!Z28 &amp; OcjenaSlovima(Spisak!Z28)</f>
        <v/>
      </c>
    </row>
    <row r="34" spans="1:7" ht="12.9" customHeight="1" x14ac:dyDescent="0.25">
      <c r="A34" s="67">
        <v>27</v>
      </c>
      <c r="B34" s="70" t="str">
        <f>Spisak!B29</f>
        <v>27/2021</v>
      </c>
      <c r="C34" s="64" t="str">
        <f>Spisak!C29</f>
        <v>Vokshi Fatima</v>
      </c>
      <c r="D34" s="56">
        <f>Spisak!W29</f>
        <v>23</v>
      </c>
      <c r="E34" s="56" t="str">
        <f>Spisak!X29</f>
        <v/>
      </c>
      <c r="F34" s="56">
        <f>Spisak!Y29</f>
        <v>23</v>
      </c>
      <c r="G34" s="57" t="str">
        <f>Spisak!Z29 &amp; OcjenaSlovima(Spisak!Z29)</f>
        <v/>
      </c>
    </row>
    <row r="35" spans="1:7" ht="12.9" customHeight="1" x14ac:dyDescent="0.25">
      <c r="A35" s="67">
        <v>28</v>
      </c>
      <c r="B35" s="70" t="str">
        <f>Spisak!B30</f>
        <v>28/2021</v>
      </c>
      <c r="C35" s="64" t="str">
        <f>Spisak!C30</f>
        <v>Obradović Anja</v>
      </c>
      <c r="D35" s="56">
        <f>Spisak!W30</f>
        <v>0</v>
      </c>
      <c r="E35" s="56" t="str">
        <f>Spisak!X30</f>
        <v/>
      </c>
      <c r="F35" s="56">
        <f>Spisak!Y30</f>
        <v>0</v>
      </c>
      <c r="G35" s="57" t="str">
        <f>Spisak!Z30 &amp; OcjenaSlovima(Spisak!Z30)</f>
        <v/>
      </c>
    </row>
    <row r="36" spans="1:7" ht="12.9" customHeight="1" x14ac:dyDescent="0.25">
      <c r="A36" s="67">
        <v>29</v>
      </c>
      <c r="B36" s="70" t="str">
        <f>Spisak!B31</f>
        <v>29/2021</v>
      </c>
      <c r="C36" s="64" t="str">
        <f>Spisak!C31</f>
        <v>Čikić Amir</v>
      </c>
      <c r="D36" s="56">
        <f>Spisak!W31</f>
        <v>11</v>
      </c>
      <c r="E36" s="56" t="str">
        <f>Spisak!X31</f>
        <v/>
      </c>
      <c r="F36" s="56">
        <f>Spisak!Y31</f>
        <v>11</v>
      </c>
      <c r="G36" s="57" t="str">
        <f>Spisak!Z31 &amp; OcjenaSlovima(Spisak!Z31)</f>
        <v/>
      </c>
    </row>
    <row r="37" spans="1:7" ht="12.9" customHeight="1" x14ac:dyDescent="0.25">
      <c r="A37" s="67">
        <v>30</v>
      </c>
      <c r="B37" s="70" t="str">
        <f>Spisak!B32</f>
        <v>30/2021</v>
      </c>
      <c r="C37" s="64" t="str">
        <f>Spisak!C32</f>
        <v>Milatović Nađa</v>
      </c>
      <c r="D37" s="56">
        <f>Spisak!W32</f>
        <v>0</v>
      </c>
      <c r="E37" s="56" t="str">
        <f>Spisak!X32</f>
        <v/>
      </c>
      <c r="F37" s="56">
        <f>Spisak!Y32</f>
        <v>0</v>
      </c>
      <c r="G37" s="57" t="str">
        <f>Spisak!Z32 &amp; OcjenaSlovima(Spisak!Z32)</f>
        <v/>
      </c>
    </row>
    <row r="38" spans="1:7" ht="12.9" customHeight="1" x14ac:dyDescent="0.25">
      <c r="A38" s="67">
        <v>31</v>
      </c>
      <c r="B38" s="70" t="str">
        <f>Spisak!B33</f>
        <v>31/2021</v>
      </c>
      <c r="C38" s="64" t="str">
        <f>Spisak!C33</f>
        <v>Tišma Tina</v>
      </c>
      <c r="D38" s="56">
        <f>Spisak!W33</f>
        <v>0</v>
      </c>
      <c r="E38" s="56" t="str">
        <f>Spisak!X33</f>
        <v/>
      </c>
      <c r="F38" s="56">
        <f>Spisak!Y33</f>
        <v>0</v>
      </c>
      <c r="G38" s="57" t="str">
        <f>Spisak!Z33 &amp; OcjenaSlovima(Spisak!Z33)</f>
        <v/>
      </c>
    </row>
    <row r="39" spans="1:7" ht="12.9" customHeight="1" x14ac:dyDescent="0.25">
      <c r="A39" s="67">
        <v>32</v>
      </c>
      <c r="B39" s="70" t="str">
        <f>Spisak!B34</f>
        <v>32/2021</v>
      </c>
      <c r="C39" s="64" t="str">
        <f>Spisak!C34</f>
        <v>Đuković Olivera</v>
      </c>
      <c r="D39" s="56">
        <f>Spisak!W34</f>
        <v>0</v>
      </c>
      <c r="E39" s="56" t="str">
        <f>Spisak!X34</f>
        <v/>
      </c>
      <c r="F39" s="56">
        <f>Spisak!Y34</f>
        <v>0</v>
      </c>
      <c r="G39" s="57" t="str">
        <f>Spisak!Z34 &amp; OcjenaSlovima(Spisak!Z34)</f>
        <v/>
      </c>
    </row>
    <row r="40" spans="1:7" ht="12.9" customHeight="1" x14ac:dyDescent="0.25">
      <c r="A40" s="67">
        <v>33</v>
      </c>
      <c r="B40" s="70" t="str">
        <f>Spisak!B35</f>
        <v>33/2021</v>
      </c>
      <c r="C40" s="64" t="str">
        <f>Spisak!C35</f>
        <v>Šabotić Zijad</v>
      </c>
      <c r="D40" s="56">
        <f>Spisak!W35</f>
        <v>0</v>
      </c>
      <c r="E40" s="56" t="str">
        <f>Spisak!X35</f>
        <v/>
      </c>
      <c r="F40" s="56">
        <f>Spisak!Y35</f>
        <v>0</v>
      </c>
      <c r="G40" s="57" t="str">
        <f>Spisak!Z35 &amp; OcjenaSlovima(Spisak!Z35)</f>
        <v/>
      </c>
    </row>
    <row r="41" spans="1:7" ht="12.9" customHeight="1" x14ac:dyDescent="0.25">
      <c r="A41" s="67">
        <v>34</v>
      </c>
      <c r="B41" s="70" t="str">
        <f>Spisak!B36</f>
        <v>34/2021</v>
      </c>
      <c r="C41" s="64" t="str">
        <f>Spisak!C36</f>
        <v>Tomašević Marko</v>
      </c>
      <c r="D41" s="56">
        <f>Spisak!W36</f>
        <v>0</v>
      </c>
      <c r="E41" s="56" t="str">
        <f>Spisak!X36</f>
        <v/>
      </c>
      <c r="F41" s="56">
        <f>Spisak!Y36</f>
        <v>0</v>
      </c>
      <c r="G41" s="57" t="str">
        <f>Spisak!Z36 &amp; OcjenaSlovima(Spisak!Z36)</f>
        <v/>
      </c>
    </row>
    <row r="42" spans="1:7" ht="12.9" customHeight="1" x14ac:dyDescent="0.25">
      <c r="A42" s="67">
        <v>35</v>
      </c>
      <c r="B42" s="70" t="str">
        <f>Spisak!B37</f>
        <v>35/2021</v>
      </c>
      <c r="C42" s="64" t="str">
        <f>Spisak!C37</f>
        <v>Vidaković Jakša</v>
      </c>
      <c r="D42" s="56">
        <f>Spisak!W37</f>
        <v>0</v>
      </c>
      <c r="E42" s="56" t="str">
        <f>Spisak!X37</f>
        <v/>
      </c>
      <c r="F42" s="56">
        <f>Spisak!Y37</f>
        <v>0</v>
      </c>
      <c r="G42" s="57" t="str">
        <f>Spisak!Z37 &amp; OcjenaSlovima(Spisak!Z37)</f>
        <v/>
      </c>
    </row>
    <row r="43" spans="1:7" ht="12.9" customHeight="1" x14ac:dyDescent="0.25">
      <c r="A43" s="67">
        <v>36</v>
      </c>
      <c r="B43" s="70" t="str">
        <f>Spisak!B38</f>
        <v>36/2021</v>
      </c>
      <c r="C43" s="64" t="str">
        <f>Spisak!C38</f>
        <v>Blagojević Iva</v>
      </c>
      <c r="D43" s="56">
        <f>Spisak!W38</f>
        <v>14</v>
      </c>
      <c r="E43" s="56" t="str">
        <f>Spisak!X38</f>
        <v/>
      </c>
      <c r="F43" s="56">
        <f>Spisak!Y38</f>
        <v>14</v>
      </c>
      <c r="G43" s="57" t="str">
        <f>Spisak!Z38 &amp; OcjenaSlovima(Spisak!Z38)</f>
        <v/>
      </c>
    </row>
    <row r="44" spans="1:7" ht="12.9" customHeight="1" x14ac:dyDescent="0.25">
      <c r="A44" s="67">
        <v>37</v>
      </c>
      <c r="B44" s="70" t="str">
        <f>Spisak!B39</f>
        <v>37/2021</v>
      </c>
      <c r="C44" s="64" t="str">
        <f>Spisak!C39</f>
        <v>Ćupić Nina</v>
      </c>
      <c r="D44" s="56">
        <f>Spisak!W39</f>
        <v>6</v>
      </c>
      <c r="E44" s="56" t="str">
        <f>Spisak!X39</f>
        <v/>
      </c>
      <c r="F44" s="56">
        <f>Spisak!Y39</f>
        <v>6</v>
      </c>
      <c r="G44" s="57" t="str">
        <f>Spisak!Z39 &amp; OcjenaSlovima(Spisak!Z39)</f>
        <v/>
      </c>
    </row>
    <row r="45" spans="1:7" ht="12.9" customHeight="1" x14ac:dyDescent="0.25">
      <c r="A45" s="67">
        <v>38</v>
      </c>
      <c r="B45" s="70" t="str">
        <f>Spisak!B40</f>
        <v>38/2021</v>
      </c>
      <c r="C45" s="64" t="str">
        <f>Spisak!C40</f>
        <v>Radunović Isidora</v>
      </c>
      <c r="D45" s="56">
        <f>Spisak!W40</f>
        <v>17</v>
      </c>
      <c r="E45" s="56" t="str">
        <f>Spisak!X40</f>
        <v/>
      </c>
      <c r="F45" s="56">
        <f>Spisak!Y40</f>
        <v>17</v>
      </c>
      <c r="G45" s="57" t="str">
        <f>Spisak!Z40 &amp; OcjenaSlovima(Spisak!Z40)</f>
        <v/>
      </c>
    </row>
    <row r="46" spans="1:7" ht="12.9" customHeight="1" x14ac:dyDescent="0.25">
      <c r="A46" s="67">
        <v>39</v>
      </c>
      <c r="B46" s="70" t="str">
        <f>Spisak!B41</f>
        <v>39/2021</v>
      </c>
      <c r="C46" s="64" t="str">
        <f>Spisak!C41</f>
        <v>Hodžić Hana</v>
      </c>
      <c r="D46" s="56">
        <f>Spisak!W41</f>
        <v>0</v>
      </c>
      <c r="E46" s="56" t="str">
        <f>Spisak!X41</f>
        <v/>
      </c>
      <c r="F46" s="56">
        <f>Spisak!Y41</f>
        <v>0</v>
      </c>
      <c r="G46" s="57" t="str">
        <f>Spisak!Z41 &amp; OcjenaSlovima(Spisak!Z41)</f>
        <v/>
      </c>
    </row>
    <row r="47" spans="1:7" ht="12.9" customHeight="1" x14ac:dyDescent="0.25">
      <c r="A47" s="67">
        <v>40</v>
      </c>
      <c r="B47" s="70" t="str">
        <f>Spisak!B42</f>
        <v>40/2021</v>
      </c>
      <c r="C47" s="64" t="str">
        <f>Spisak!C42</f>
        <v>Tomašević Bojana</v>
      </c>
      <c r="D47" s="56">
        <f>Spisak!W42</f>
        <v>0</v>
      </c>
      <c r="E47" s="56" t="str">
        <f>Spisak!X42</f>
        <v/>
      </c>
      <c r="F47" s="56">
        <f>Spisak!Y42</f>
        <v>0</v>
      </c>
      <c r="G47" s="57" t="str">
        <f>Spisak!Z42 &amp; OcjenaSlovima(Spisak!Z42)</f>
        <v/>
      </c>
    </row>
    <row r="48" spans="1:7" ht="12.9" customHeight="1" x14ac:dyDescent="0.25">
      <c r="A48" s="67">
        <v>41</v>
      </c>
      <c r="B48" s="70" t="str">
        <f>Spisak!B43</f>
        <v>41/2021</v>
      </c>
      <c r="C48" s="64" t="str">
        <f>Spisak!C43</f>
        <v>Daković Rade</v>
      </c>
      <c r="D48" s="56">
        <f>Spisak!W43</f>
        <v>0</v>
      </c>
      <c r="E48" s="56" t="str">
        <f>Spisak!X43</f>
        <v/>
      </c>
      <c r="F48" s="56">
        <f>Spisak!Y43</f>
        <v>0</v>
      </c>
      <c r="G48" s="57" t="str">
        <f>Spisak!Z43 &amp; OcjenaSlovima(Spisak!Z43)</f>
        <v/>
      </c>
    </row>
    <row r="49" spans="1:7" ht="12.9" customHeight="1" x14ac:dyDescent="0.25">
      <c r="A49" s="67">
        <v>42</v>
      </c>
      <c r="B49" s="70" t="str">
        <f>Spisak!B44</f>
        <v>42/2021</v>
      </c>
      <c r="C49" s="64" t="str">
        <f>Spisak!C44</f>
        <v>Milikić Tiana</v>
      </c>
      <c r="D49" s="56">
        <f>Spisak!W44</f>
        <v>5</v>
      </c>
      <c r="E49" s="56" t="str">
        <f>Spisak!X44</f>
        <v/>
      </c>
      <c r="F49" s="56">
        <f>Spisak!Y44</f>
        <v>5</v>
      </c>
      <c r="G49" s="57" t="str">
        <f>Spisak!Z44 &amp; OcjenaSlovima(Spisak!Z44)</f>
        <v/>
      </c>
    </row>
    <row r="50" spans="1:7" ht="12.9" customHeight="1" x14ac:dyDescent="0.25">
      <c r="A50" s="67">
        <v>43</v>
      </c>
      <c r="B50" s="70" t="str">
        <f>Spisak!B45</f>
        <v>43/2021</v>
      </c>
      <c r="C50" s="64" t="str">
        <f>Spisak!C45</f>
        <v>Bulatović Kristina</v>
      </c>
      <c r="D50" s="56">
        <f>Spisak!W45</f>
        <v>2</v>
      </c>
      <c r="E50" s="56" t="str">
        <f>Spisak!X45</f>
        <v/>
      </c>
      <c r="F50" s="56">
        <f>Spisak!Y45</f>
        <v>2</v>
      </c>
      <c r="G50" s="57" t="str">
        <f>Spisak!Z45 &amp; OcjenaSlovima(Spisak!Z45)</f>
        <v/>
      </c>
    </row>
    <row r="51" spans="1:7" ht="12.9" customHeight="1" x14ac:dyDescent="0.25">
      <c r="A51" s="67">
        <v>44</v>
      </c>
      <c r="B51" s="70" t="str">
        <f>Spisak!B46</f>
        <v>44/2021</v>
      </c>
      <c r="C51" s="64" t="str">
        <f>Spisak!C46</f>
        <v>Vujović Mia</v>
      </c>
      <c r="D51" s="56">
        <f>Spisak!W46</f>
        <v>0</v>
      </c>
      <c r="E51" s="56" t="str">
        <f>Spisak!X46</f>
        <v/>
      </c>
      <c r="F51" s="56">
        <f>Spisak!Y46</f>
        <v>0</v>
      </c>
      <c r="G51" s="57" t="str">
        <f>Spisak!Z46 &amp; OcjenaSlovima(Spisak!Z46)</f>
        <v/>
      </c>
    </row>
    <row r="52" spans="1:7" ht="12.9" customHeight="1" x14ac:dyDescent="0.25">
      <c r="A52" s="67">
        <v>45</v>
      </c>
      <c r="B52" s="70" t="str">
        <f>Spisak!B47</f>
        <v>45/2021</v>
      </c>
      <c r="C52" s="64" t="str">
        <f>Spisak!C47</f>
        <v>Nikprelević Rita</v>
      </c>
      <c r="D52" s="56">
        <f>Spisak!W47</f>
        <v>14</v>
      </c>
      <c r="E52" s="56" t="str">
        <f>Spisak!X47</f>
        <v/>
      </c>
      <c r="F52" s="56">
        <f>Spisak!Y47</f>
        <v>14</v>
      </c>
      <c r="G52" s="57" t="str">
        <f>Spisak!Z47 &amp; OcjenaSlovima(Spisak!Z47)</f>
        <v/>
      </c>
    </row>
    <row r="53" spans="1:7" ht="12.9" customHeight="1" x14ac:dyDescent="0.25">
      <c r="A53" s="67">
        <v>46</v>
      </c>
      <c r="B53" s="70" t="str">
        <f>Spisak!B48</f>
        <v>46/2021</v>
      </c>
      <c r="C53" s="64" t="str">
        <f>Spisak!C48</f>
        <v>Lutovac Lara</v>
      </c>
      <c r="D53" s="56">
        <f>Spisak!W48</f>
        <v>0</v>
      </c>
      <c r="E53" s="56" t="str">
        <f>Spisak!X48</f>
        <v/>
      </c>
      <c r="F53" s="56">
        <f>Spisak!Y48</f>
        <v>0</v>
      </c>
      <c r="G53" s="57" t="str">
        <f>Spisak!Z48 &amp; OcjenaSlovima(Spisak!Z48)</f>
        <v/>
      </c>
    </row>
    <row r="54" spans="1:7" ht="12.9" customHeight="1" x14ac:dyDescent="0.25">
      <c r="A54" s="67">
        <v>47</v>
      </c>
      <c r="B54" s="70" t="str">
        <f>Spisak!B49</f>
        <v>47/2021</v>
      </c>
      <c r="C54" s="64" t="str">
        <f>Spisak!C49</f>
        <v>Vasović Ksenija</v>
      </c>
      <c r="D54" s="56">
        <f>Spisak!W49</f>
        <v>30</v>
      </c>
      <c r="E54" s="56" t="str">
        <f>Spisak!X49</f>
        <v/>
      </c>
      <c r="F54" s="56">
        <f>Spisak!Y49</f>
        <v>30</v>
      </c>
      <c r="G54" s="57" t="str">
        <f>Spisak!Z49 &amp; OcjenaSlovima(Spisak!Z49)</f>
        <v/>
      </c>
    </row>
    <row r="55" spans="1:7" ht="12.9" customHeight="1" x14ac:dyDescent="0.25">
      <c r="A55" s="67">
        <v>48</v>
      </c>
      <c r="B55" s="70" t="str">
        <f>Spisak!B50</f>
        <v>48/2021</v>
      </c>
      <c r="C55" s="64" t="str">
        <f>Spisak!C50</f>
        <v>Ujkić Lorena</v>
      </c>
      <c r="D55" s="56">
        <f>Spisak!W50</f>
        <v>0</v>
      </c>
      <c r="E55" s="56" t="str">
        <f>Spisak!X50</f>
        <v/>
      </c>
      <c r="F55" s="56">
        <f>Spisak!Y50</f>
        <v>0</v>
      </c>
      <c r="G55" s="57" t="str">
        <f>Spisak!Z50 &amp; OcjenaSlovima(Spisak!Z50)</f>
        <v/>
      </c>
    </row>
    <row r="56" spans="1:7" ht="12.9" customHeight="1" x14ac:dyDescent="0.25">
      <c r="A56" s="67">
        <v>49</v>
      </c>
      <c r="B56" s="70" t="str">
        <f>Spisak!B51</f>
        <v>49/2021</v>
      </c>
      <c r="C56" s="64" t="str">
        <f>Spisak!C51</f>
        <v>Hot Nerma</v>
      </c>
      <c r="D56" s="56">
        <f>Spisak!W51</f>
        <v>0</v>
      </c>
      <c r="E56" s="56" t="str">
        <f>Spisak!X51</f>
        <v/>
      </c>
      <c r="F56" s="56">
        <f>Spisak!Y51</f>
        <v>0</v>
      </c>
      <c r="G56" s="57" t="str">
        <f>Spisak!Z51 &amp; OcjenaSlovima(Spisak!Z51)</f>
        <v/>
      </c>
    </row>
    <row r="57" spans="1:7" ht="12.9" customHeight="1" x14ac:dyDescent="0.25">
      <c r="A57" s="67">
        <v>50</v>
      </c>
      <c r="B57" s="70" t="str">
        <f>Spisak!B52</f>
        <v>50/2021</v>
      </c>
      <c r="C57" s="64" t="str">
        <f>Spisak!C52</f>
        <v>Raonić Emilija</v>
      </c>
      <c r="D57" s="56">
        <f>Spisak!W52</f>
        <v>0</v>
      </c>
      <c r="E57" s="56" t="str">
        <f>Spisak!X52</f>
        <v/>
      </c>
      <c r="F57" s="56">
        <f>Spisak!Y52</f>
        <v>0</v>
      </c>
      <c r="G57" s="57" t="str">
        <f>Spisak!Z52 &amp; OcjenaSlovima(Spisak!Z52)</f>
        <v/>
      </c>
    </row>
    <row r="58" spans="1:7" ht="12.9" customHeight="1" x14ac:dyDescent="0.25">
      <c r="A58" s="67">
        <v>51</v>
      </c>
      <c r="B58" s="70" t="str">
        <f>Spisak!B53</f>
        <v>2/2020</v>
      </c>
      <c r="C58" s="64" t="str">
        <f>Spisak!C53</f>
        <v>Stanić Ana</v>
      </c>
      <c r="D58" s="56">
        <f>Spisak!W53</f>
        <v>28</v>
      </c>
      <c r="E58" s="56" t="str">
        <f>Spisak!X53</f>
        <v/>
      </c>
      <c r="F58" s="56">
        <f>Spisak!Y53</f>
        <v>28</v>
      </c>
      <c r="G58" s="57" t="e">
        <f ca="1">Spisak!Z53 &amp; OcjenaSlovima(Spisak!Z53)</f>
        <v>#NAME?</v>
      </c>
    </row>
    <row r="59" spans="1:7" ht="12.9" customHeight="1" x14ac:dyDescent="0.25">
      <c r="A59" s="67">
        <v>52</v>
      </c>
      <c r="B59" s="70" t="str">
        <f>Spisak!B54</f>
        <v>3/2020</v>
      </c>
      <c r="C59" s="64" t="str">
        <f>Spisak!C54</f>
        <v>Vuletić Jelena</v>
      </c>
      <c r="D59" s="56">
        <f>Spisak!W54</f>
        <v>11</v>
      </c>
      <c r="E59" s="56" t="str">
        <f>Spisak!X54</f>
        <v/>
      </c>
      <c r="F59" s="56">
        <f>Spisak!Y54</f>
        <v>11</v>
      </c>
      <c r="G59" s="57" t="str">
        <f>Spisak!Z54 &amp; OcjenaSlovima(Spisak!Z54)</f>
        <v/>
      </c>
    </row>
    <row r="60" spans="1:7" ht="12.9" customHeight="1" x14ac:dyDescent="0.25">
      <c r="A60" s="67">
        <v>53</v>
      </c>
      <c r="B60" s="70" t="str">
        <f>Spisak!B55</f>
        <v>4/2020</v>
      </c>
      <c r="C60" s="64" t="str">
        <f>Spisak!C55</f>
        <v>Šćepanović Teodora</v>
      </c>
      <c r="D60" s="56">
        <f>Spisak!W55</f>
        <v>19</v>
      </c>
      <c r="E60" s="56" t="str">
        <f>Spisak!X55</f>
        <v/>
      </c>
      <c r="F60" s="56">
        <f>Spisak!Y55</f>
        <v>19</v>
      </c>
      <c r="G60" s="57" t="str">
        <f>Spisak!Z55 &amp; OcjenaSlovima(Spisak!Z55)</f>
        <v/>
      </c>
    </row>
    <row r="61" spans="1:7" ht="12.9" customHeight="1" x14ac:dyDescent="0.25">
      <c r="A61" s="67">
        <v>54</v>
      </c>
      <c r="B61" s="70" t="str">
        <f>Spisak!B56</f>
        <v>5/2020</v>
      </c>
      <c r="C61" s="64" t="str">
        <f>Spisak!C56</f>
        <v>Petrović Milica</v>
      </c>
      <c r="D61" s="56">
        <f>Spisak!W56</f>
        <v>7</v>
      </c>
      <c r="E61" s="56" t="str">
        <f>Spisak!X56</f>
        <v/>
      </c>
      <c r="F61" s="56">
        <f>Spisak!Y56</f>
        <v>7</v>
      </c>
      <c r="G61" s="57" t="str">
        <f>Spisak!Z56 &amp; OcjenaSlovima(Spisak!Z56)</f>
        <v/>
      </c>
    </row>
    <row r="62" spans="1:7" ht="12.9" customHeight="1" x14ac:dyDescent="0.25">
      <c r="A62" s="67">
        <v>55</v>
      </c>
      <c r="B62" s="70" t="str">
        <f>Spisak!B57</f>
        <v>6/2020</v>
      </c>
      <c r="C62" s="64" t="str">
        <f>Spisak!C57</f>
        <v>Čurović Veljko</v>
      </c>
      <c r="D62" s="56">
        <f>Spisak!W57</f>
        <v>0</v>
      </c>
      <c r="E62" s="56" t="str">
        <f>Spisak!X57</f>
        <v/>
      </c>
      <c r="F62" s="56">
        <f>Spisak!Y57</f>
        <v>0</v>
      </c>
      <c r="G62" s="57" t="str">
        <f>Spisak!Z57 &amp; OcjenaSlovima(Spisak!Z57)</f>
        <v/>
      </c>
    </row>
    <row r="63" spans="1:7" ht="12.9" customHeight="1" x14ac:dyDescent="0.25">
      <c r="A63" s="67">
        <v>56</v>
      </c>
      <c r="B63" s="70" t="str">
        <f>Spisak!B58</f>
        <v>7/2020</v>
      </c>
      <c r="C63" s="64" t="str">
        <f>Spisak!C58</f>
        <v>Vukotić Martina</v>
      </c>
      <c r="D63" s="56">
        <f>Spisak!W58</f>
        <v>27</v>
      </c>
      <c r="E63" s="56" t="str">
        <f>Spisak!X58</f>
        <v/>
      </c>
      <c r="F63" s="56">
        <f>Spisak!Y58</f>
        <v>27</v>
      </c>
      <c r="G63" s="57" t="str">
        <f>Spisak!Z58 &amp; OcjenaSlovima(Spisak!Z58)</f>
        <v/>
      </c>
    </row>
    <row r="64" spans="1:7" ht="12.9" customHeight="1" x14ac:dyDescent="0.25">
      <c r="A64" s="67">
        <v>57</v>
      </c>
      <c r="B64" s="70" t="str">
        <f>Spisak!B59</f>
        <v>8/2020</v>
      </c>
      <c r="C64" s="64" t="str">
        <f>Spisak!C59</f>
        <v>Krivokapić Ana</v>
      </c>
      <c r="D64" s="56" t="e">
        <f>Spisak!W59</f>
        <v>#REF!</v>
      </c>
      <c r="E64" s="56" t="str">
        <f>Spisak!X59</f>
        <v/>
      </c>
      <c r="F64" s="56" t="e">
        <f>Spisak!Y59</f>
        <v>#REF!</v>
      </c>
      <c r="G64" s="57" t="str">
        <f>Spisak!Z59 &amp; OcjenaSlovima(Spisak!Z59)</f>
        <v/>
      </c>
    </row>
    <row r="65" spans="1:7" ht="12.9" customHeight="1" x14ac:dyDescent="0.25">
      <c r="A65" s="67">
        <v>58</v>
      </c>
      <c r="B65" s="70" t="str">
        <f>Spisak!B60</f>
        <v>9/2020</v>
      </c>
      <c r="C65" s="64" t="str">
        <f>Spisak!C60</f>
        <v>Šestović Đula</v>
      </c>
      <c r="D65" s="56">
        <f>Spisak!W60</f>
        <v>28</v>
      </c>
      <c r="E65" s="56" t="str">
        <f>Spisak!X60</f>
        <v/>
      </c>
      <c r="F65" s="56">
        <f>Spisak!Y60</f>
        <v>28</v>
      </c>
      <c r="G65" s="57" t="e">
        <f ca="1">Spisak!Z60 &amp; OcjenaSlovima(Spisak!Z60)</f>
        <v>#NAME?</v>
      </c>
    </row>
    <row r="66" spans="1:7" ht="12.9" customHeight="1" x14ac:dyDescent="0.25">
      <c r="A66" s="67">
        <v>59</v>
      </c>
      <c r="B66" s="70" t="str">
        <f>Spisak!B61</f>
        <v>11/2020</v>
      </c>
      <c r="C66" s="64" t="str">
        <f>Spisak!C61</f>
        <v>Bošković Slađana</v>
      </c>
      <c r="D66" s="56">
        <f>Spisak!W61</f>
        <v>9</v>
      </c>
      <c r="E66" s="56" t="str">
        <f>Spisak!X61</f>
        <v/>
      </c>
      <c r="F66" s="56">
        <f>Spisak!Y61</f>
        <v>9</v>
      </c>
      <c r="G66" s="57" t="str">
        <f>Spisak!Z61 &amp; OcjenaSlovima(Spisak!Z61)</f>
        <v/>
      </c>
    </row>
    <row r="67" spans="1:7" ht="12.9" customHeight="1" x14ac:dyDescent="0.25">
      <c r="A67" s="67">
        <v>60</v>
      </c>
      <c r="B67" s="70" t="str">
        <f>Spisak!B62</f>
        <v>12/2020</v>
      </c>
      <c r="C67" s="64" t="str">
        <f>Spisak!C62</f>
        <v>Vesković Sandra</v>
      </c>
      <c r="D67" s="56">
        <f>Spisak!W62</f>
        <v>0</v>
      </c>
      <c r="E67" s="56" t="str">
        <f>Spisak!X62</f>
        <v/>
      </c>
      <c r="F67" s="56">
        <f>Spisak!Y62</f>
        <v>0</v>
      </c>
      <c r="G67" s="57" t="str">
        <f>Spisak!Z62 &amp; OcjenaSlovima(Spisak!Z62)</f>
        <v/>
      </c>
    </row>
    <row r="68" spans="1:7" ht="12.9" customHeight="1" x14ac:dyDescent="0.25">
      <c r="A68" s="67">
        <v>61</v>
      </c>
      <c r="B68" s="70" t="str">
        <f>Spisak!B63</f>
        <v>13/2020</v>
      </c>
      <c r="C68" s="64" t="str">
        <f>Spisak!C63</f>
        <v>Samardžić Anđela</v>
      </c>
      <c r="D68" s="56">
        <f>Spisak!W63</f>
        <v>0</v>
      </c>
      <c r="E68" s="56" t="str">
        <f>Spisak!X63</f>
        <v/>
      </c>
      <c r="F68" s="56">
        <f>Spisak!Y63</f>
        <v>0</v>
      </c>
      <c r="G68" s="57" t="str">
        <f>Spisak!Z63 &amp; OcjenaSlovima(Spisak!Z63)</f>
        <v/>
      </c>
    </row>
    <row r="69" spans="1:7" ht="12.9" customHeight="1" x14ac:dyDescent="0.25">
      <c r="A69" s="67">
        <v>62</v>
      </c>
      <c r="B69" s="70" t="str">
        <f>Spisak!B64</f>
        <v>14/2020</v>
      </c>
      <c r="C69" s="64" t="str">
        <f>Spisak!C64</f>
        <v>Dervišević Anisa</v>
      </c>
      <c r="D69" s="56">
        <f>Spisak!W64</f>
        <v>0</v>
      </c>
      <c r="E69" s="56" t="str">
        <f>Spisak!X64</f>
        <v/>
      </c>
      <c r="F69" s="56">
        <f>Spisak!Y64</f>
        <v>0</v>
      </c>
      <c r="G69" s="57" t="str">
        <f>Spisak!Z64 &amp; OcjenaSlovima(Spisak!Z64)</f>
        <v/>
      </c>
    </row>
    <row r="70" spans="1:7" ht="12.9" customHeight="1" x14ac:dyDescent="0.25">
      <c r="A70" s="67">
        <v>63</v>
      </c>
      <c r="B70" s="70" t="str">
        <f>Spisak!B65</f>
        <v>15/2020</v>
      </c>
      <c r="C70" s="64" t="str">
        <f>Spisak!C65</f>
        <v>Radulović Lara</v>
      </c>
      <c r="D70" s="56">
        <f>Spisak!W65</f>
        <v>38</v>
      </c>
      <c r="E70" s="56" t="str">
        <f>Spisak!X65</f>
        <v/>
      </c>
      <c r="F70" s="56">
        <f>Spisak!Y65</f>
        <v>38</v>
      </c>
      <c r="G70" s="57" t="str">
        <f>Spisak!Z65 &amp; OcjenaSlovima(Spisak!Z65)</f>
        <v/>
      </c>
    </row>
    <row r="71" spans="1:7" ht="12.9" customHeight="1" x14ac:dyDescent="0.25">
      <c r="A71" s="67">
        <v>64</v>
      </c>
      <c r="B71" s="70" t="str">
        <f>Spisak!B66</f>
        <v>16/2020</v>
      </c>
      <c r="C71" s="64" t="str">
        <f>Spisak!C66</f>
        <v>Franeta Nikola</v>
      </c>
      <c r="D71" s="56">
        <f>Spisak!W66</f>
        <v>0</v>
      </c>
      <c r="E71" s="56" t="str">
        <f>Spisak!X66</f>
        <v/>
      </c>
      <c r="F71" s="56">
        <f>Spisak!Y66</f>
        <v>0</v>
      </c>
      <c r="G71" s="57" t="str">
        <f>Spisak!Z66 &amp; OcjenaSlovima(Spisak!Z66)</f>
        <v/>
      </c>
    </row>
    <row r="72" spans="1:7" ht="12.9" customHeight="1" x14ac:dyDescent="0.25">
      <c r="A72" s="67">
        <v>65</v>
      </c>
      <c r="B72" s="70" t="str">
        <f>Spisak!B67</f>
        <v>18/2020</v>
      </c>
      <c r="C72" s="64" t="str">
        <f>Spisak!C67</f>
        <v>Nikčević Veljko</v>
      </c>
      <c r="D72" s="56">
        <f>Spisak!W67</f>
        <v>0</v>
      </c>
      <c r="E72" s="56" t="str">
        <f>Spisak!X67</f>
        <v/>
      </c>
      <c r="F72" s="56">
        <f>Spisak!Y67</f>
        <v>0</v>
      </c>
      <c r="G72" s="57" t="str">
        <f>Spisak!Z67 &amp; OcjenaSlovima(Spisak!Z67)</f>
        <v/>
      </c>
    </row>
    <row r="73" spans="1:7" ht="12.9" customHeight="1" x14ac:dyDescent="0.25">
      <c r="A73" s="67">
        <v>66</v>
      </c>
      <c r="B73" s="70" t="str">
        <f>Spisak!B68</f>
        <v>20/2020</v>
      </c>
      <c r="C73" s="64" t="str">
        <f>Spisak!C68</f>
        <v>Vasović Pajo</v>
      </c>
      <c r="D73" s="56">
        <f>Spisak!W68</f>
        <v>0</v>
      </c>
      <c r="E73" s="56" t="str">
        <f>Spisak!X68</f>
        <v/>
      </c>
      <c r="F73" s="56">
        <f>Spisak!Y68</f>
        <v>0</v>
      </c>
      <c r="G73" s="57" t="str">
        <f>Spisak!Z68 &amp; OcjenaSlovima(Spisak!Z68)</f>
        <v/>
      </c>
    </row>
    <row r="74" spans="1:7" ht="12.9" customHeight="1" x14ac:dyDescent="0.25">
      <c r="A74" s="67">
        <v>67</v>
      </c>
      <c r="B74" s="70" t="str">
        <f>Spisak!B69</f>
        <v>21/2020</v>
      </c>
      <c r="C74" s="64" t="str">
        <f>Spisak!C69</f>
        <v>Cikić Dunja</v>
      </c>
      <c r="D74" s="56">
        <f>Spisak!W69</f>
        <v>0</v>
      </c>
      <c r="E74" s="56" t="str">
        <f>Spisak!X69</f>
        <v/>
      </c>
      <c r="F74" s="56">
        <f>Spisak!Y69</f>
        <v>0</v>
      </c>
      <c r="G74" s="57" t="str">
        <f>Spisak!Z69 &amp; OcjenaSlovima(Spisak!Z69)</f>
        <v/>
      </c>
    </row>
    <row r="75" spans="1:7" ht="12.9" customHeight="1" x14ac:dyDescent="0.25">
      <c r="A75" s="67">
        <v>68</v>
      </c>
      <c r="B75" s="70" t="str">
        <f>Spisak!B70</f>
        <v>24/2020</v>
      </c>
      <c r="C75" s="64" t="str">
        <f>Spisak!C70</f>
        <v>Vujačić Ivana</v>
      </c>
      <c r="D75" s="56">
        <f>Spisak!W70</f>
        <v>10</v>
      </c>
      <c r="E75" s="56" t="str">
        <f>Spisak!X70</f>
        <v/>
      </c>
      <c r="F75" s="56">
        <f>Spisak!Y70</f>
        <v>10</v>
      </c>
      <c r="G75" s="57" t="str">
        <f>Spisak!Z70 &amp; OcjenaSlovima(Spisak!Z70)</f>
        <v/>
      </c>
    </row>
    <row r="76" spans="1:7" ht="12.9" customHeight="1" x14ac:dyDescent="0.25">
      <c r="A76" s="67">
        <v>69</v>
      </c>
      <c r="B76" s="70" t="str">
        <f>Spisak!B71</f>
        <v>26/2020</v>
      </c>
      <c r="C76" s="64" t="str">
        <f>Spisak!C71</f>
        <v>Vučetić Tijana</v>
      </c>
      <c r="D76" s="56">
        <f>Spisak!W71</f>
        <v>0</v>
      </c>
      <c r="E76" s="56" t="str">
        <f>Spisak!X71</f>
        <v/>
      </c>
      <c r="F76" s="56">
        <f>Spisak!Y71</f>
        <v>0</v>
      </c>
      <c r="G76" s="57" t="str">
        <f>Spisak!Z71 &amp; OcjenaSlovima(Spisak!Z71)</f>
        <v/>
      </c>
    </row>
    <row r="77" spans="1:7" ht="12.9" customHeight="1" x14ac:dyDescent="0.25">
      <c r="A77" s="67">
        <v>70</v>
      </c>
      <c r="B77" s="70" t="str">
        <f>Spisak!B72</f>
        <v>27/2020</v>
      </c>
      <c r="C77" s="64" t="str">
        <f>Spisak!C72</f>
        <v>Simonović Staša</v>
      </c>
      <c r="D77" s="56">
        <f>Spisak!W72</f>
        <v>0</v>
      </c>
      <c r="E77" s="56" t="str">
        <f>Spisak!X72</f>
        <v/>
      </c>
      <c r="F77" s="56">
        <f>Spisak!Y72</f>
        <v>0</v>
      </c>
      <c r="G77" s="57" t="str">
        <f>Spisak!Z72 &amp; OcjenaSlovima(Spisak!Z72)</f>
        <v/>
      </c>
    </row>
    <row r="78" spans="1:7" ht="12.9" customHeight="1" x14ac:dyDescent="0.25">
      <c r="A78" s="67">
        <v>71</v>
      </c>
      <c r="B78" s="70" t="str">
        <f>Spisak!B73</f>
        <v>28/2020</v>
      </c>
      <c r="C78" s="64" t="str">
        <f>Spisak!C73</f>
        <v>Vujošević Natalija</v>
      </c>
      <c r="D78" s="56">
        <f>Spisak!W73</f>
        <v>0</v>
      </c>
      <c r="E78" s="56" t="str">
        <f>Spisak!X73</f>
        <v/>
      </c>
      <c r="F78" s="56">
        <f>Spisak!Y73</f>
        <v>0</v>
      </c>
      <c r="G78" s="57" t="str">
        <f>Spisak!Z73 &amp; OcjenaSlovima(Spisak!Z73)</f>
        <v/>
      </c>
    </row>
    <row r="79" spans="1:7" ht="12.9" customHeight="1" x14ac:dyDescent="0.25">
      <c r="A79" s="67">
        <v>72</v>
      </c>
      <c r="B79" s="70" t="str">
        <f>Spisak!B74</f>
        <v>30/2020</v>
      </c>
      <c r="C79" s="64" t="str">
        <f>Spisak!C74</f>
        <v>Šćekić Teodora</v>
      </c>
      <c r="D79" s="56">
        <f>Spisak!W74</f>
        <v>0</v>
      </c>
      <c r="E79" s="56" t="str">
        <f>Spisak!X74</f>
        <v/>
      </c>
      <c r="F79" s="56">
        <f>Spisak!Y74</f>
        <v>0</v>
      </c>
      <c r="G79" s="57" t="str">
        <f>Spisak!Z74 &amp; OcjenaSlovima(Spisak!Z74)</f>
        <v/>
      </c>
    </row>
    <row r="80" spans="1:7" ht="12.9" customHeight="1" x14ac:dyDescent="0.25">
      <c r="A80" s="67">
        <v>73</v>
      </c>
      <c r="B80" s="70" t="str">
        <f>Spisak!B75</f>
        <v>31/2020</v>
      </c>
      <c r="C80" s="64" t="str">
        <f>Spisak!C75</f>
        <v>Novaković Sara</v>
      </c>
      <c r="D80" s="56">
        <f>Spisak!W75</f>
        <v>15</v>
      </c>
      <c r="E80" s="56" t="str">
        <f>Spisak!X75</f>
        <v/>
      </c>
      <c r="F80" s="56">
        <f>Spisak!Y75</f>
        <v>15</v>
      </c>
      <c r="G80" s="57" t="str">
        <f>Spisak!Z75 &amp; OcjenaSlovima(Spisak!Z75)</f>
        <v/>
      </c>
    </row>
    <row r="81" spans="1:7" ht="12.9" customHeight="1" x14ac:dyDescent="0.25">
      <c r="A81" s="67">
        <v>74</v>
      </c>
      <c r="B81" s="70" t="str">
        <f>Spisak!B76</f>
        <v>32/2020</v>
      </c>
      <c r="C81" s="64" t="str">
        <f>Spisak!C76</f>
        <v>Beganović Ajla</v>
      </c>
      <c r="D81" s="56">
        <f>Spisak!W76</f>
        <v>15</v>
      </c>
      <c r="E81" s="56" t="str">
        <f>Spisak!X76</f>
        <v/>
      </c>
      <c r="F81" s="56">
        <f>Spisak!Y76</f>
        <v>15</v>
      </c>
      <c r="G81" s="57" t="str">
        <f>Spisak!Z76 &amp; OcjenaSlovima(Spisak!Z76)</f>
        <v/>
      </c>
    </row>
    <row r="82" spans="1:7" ht="12.9" customHeight="1" x14ac:dyDescent="0.25">
      <c r="A82" s="67">
        <v>75</v>
      </c>
      <c r="B82" s="70" t="str">
        <f>Spisak!B77</f>
        <v>35/2020</v>
      </c>
      <c r="C82" s="64" t="str">
        <f>Spisak!C77</f>
        <v>Vukmirović Ksenija</v>
      </c>
      <c r="D82" s="56">
        <f>Spisak!W77</f>
        <v>0</v>
      </c>
      <c r="E82" s="56" t="str">
        <f>Spisak!X77</f>
        <v/>
      </c>
      <c r="F82" s="56">
        <f>Spisak!Y77</f>
        <v>0</v>
      </c>
      <c r="G82" s="57" t="str">
        <f>Spisak!Z77 &amp; OcjenaSlovima(Spisak!Z77)</f>
        <v/>
      </c>
    </row>
    <row r="83" spans="1:7" ht="12.9" customHeight="1" x14ac:dyDescent="0.25">
      <c r="A83" s="67">
        <v>76</v>
      </c>
      <c r="B83" s="70" t="str">
        <f>Spisak!B78</f>
        <v>36/2020</v>
      </c>
      <c r="C83" s="64" t="str">
        <f>Spisak!C78</f>
        <v>Milatović Jana</v>
      </c>
      <c r="D83" s="56">
        <f>Spisak!W78</f>
        <v>18</v>
      </c>
      <c r="E83" s="56" t="str">
        <f>Spisak!X78</f>
        <v/>
      </c>
      <c r="F83" s="56">
        <f>Spisak!Y78</f>
        <v>18</v>
      </c>
      <c r="G83" s="57" t="str">
        <f>Spisak!Z78 &amp; OcjenaSlovima(Spisak!Z78)</f>
        <v/>
      </c>
    </row>
    <row r="84" spans="1:7" ht="12.9" customHeight="1" x14ac:dyDescent="0.25">
      <c r="A84" s="67">
        <v>77</v>
      </c>
      <c r="B84" s="70" t="str">
        <f>Spisak!B79</f>
        <v>39/2020</v>
      </c>
      <c r="C84" s="64" t="str">
        <f>Spisak!C79</f>
        <v>Savović Ksenija</v>
      </c>
      <c r="D84" s="56">
        <f>Spisak!W79</f>
        <v>7</v>
      </c>
      <c r="E84" s="56" t="str">
        <f>Spisak!X79</f>
        <v/>
      </c>
      <c r="F84" s="56">
        <f>Spisak!Y79</f>
        <v>7</v>
      </c>
      <c r="G84" s="57" t="str">
        <f>Spisak!Z79 &amp; OcjenaSlovima(Spisak!Z79)</f>
        <v/>
      </c>
    </row>
    <row r="85" spans="1:7" ht="12.9" customHeight="1" x14ac:dyDescent="0.25">
      <c r="A85" s="67">
        <v>78</v>
      </c>
      <c r="B85" s="70" t="str">
        <f>Spisak!B80</f>
        <v>41/2020</v>
      </c>
      <c r="C85" s="64" t="str">
        <f>Spisak!C80</f>
        <v>Ćorić Ksenija</v>
      </c>
      <c r="D85" s="56">
        <f>Spisak!W80</f>
        <v>4</v>
      </c>
      <c r="E85" s="56" t="str">
        <f>Spisak!X80</f>
        <v/>
      </c>
      <c r="F85" s="56">
        <f>Spisak!Y80</f>
        <v>4</v>
      </c>
      <c r="G85" s="57" t="str">
        <f>Spisak!Z80 &amp; OcjenaSlovima(Spisak!Z80)</f>
        <v/>
      </c>
    </row>
    <row r="86" spans="1:7" ht="12.9" customHeight="1" x14ac:dyDescent="0.25">
      <c r="A86" s="67">
        <v>79</v>
      </c>
      <c r="B86" s="70" t="str">
        <f>Spisak!B81</f>
        <v>44/2020</v>
      </c>
      <c r="C86" s="64" t="str">
        <f>Spisak!C81</f>
        <v>Klikovac Savica</v>
      </c>
      <c r="D86" s="56">
        <f>Spisak!W81</f>
        <v>0</v>
      </c>
      <c r="E86" s="56" t="str">
        <f>Spisak!X81</f>
        <v/>
      </c>
      <c r="F86" s="56">
        <f>Spisak!Y81</f>
        <v>0</v>
      </c>
      <c r="G86" s="57" t="str">
        <f>Spisak!Z81 &amp; OcjenaSlovima(Spisak!Z81)</f>
        <v/>
      </c>
    </row>
    <row r="87" spans="1:7" ht="12.9" customHeight="1" x14ac:dyDescent="0.25">
      <c r="A87" s="67">
        <v>80</v>
      </c>
      <c r="B87" s="70" t="str">
        <f>Spisak!B82</f>
        <v>45/2020</v>
      </c>
      <c r="C87" s="64" t="str">
        <f>Spisak!C82</f>
        <v>Popović Ivana</v>
      </c>
      <c r="D87" s="56">
        <f>Spisak!W82</f>
        <v>19</v>
      </c>
      <c r="E87" s="56" t="str">
        <f>Spisak!X82</f>
        <v/>
      </c>
      <c r="F87" s="56">
        <f>Spisak!Y82</f>
        <v>19</v>
      </c>
      <c r="G87" s="57" t="str">
        <f>Spisak!Z82 &amp; OcjenaSlovima(Spisak!Z82)</f>
        <v/>
      </c>
    </row>
    <row r="88" spans="1:7" ht="12.9" customHeight="1" x14ac:dyDescent="0.25">
      <c r="A88" s="67">
        <v>81</v>
      </c>
      <c r="B88" s="70" t="str">
        <f>Spisak!B83</f>
        <v>46/2020</v>
      </c>
      <c r="C88" s="64" t="str">
        <f>Spisak!C83</f>
        <v>Vojinović Luka</v>
      </c>
      <c r="D88" s="56">
        <f>Spisak!W83</f>
        <v>0</v>
      </c>
      <c r="E88" s="56" t="str">
        <f>Spisak!X83</f>
        <v/>
      </c>
      <c r="F88" s="56">
        <f>Spisak!Y83</f>
        <v>0</v>
      </c>
      <c r="G88" s="57" t="str">
        <f>Spisak!Z83 &amp; OcjenaSlovima(Spisak!Z83)</f>
        <v/>
      </c>
    </row>
    <row r="89" spans="1:7" ht="12.9" customHeight="1" x14ac:dyDescent="0.25">
      <c r="A89" s="67">
        <v>82</v>
      </c>
      <c r="B89" s="70" t="str">
        <f>Spisak!B84</f>
        <v>47/2020</v>
      </c>
      <c r="C89" s="64" t="str">
        <f>Spisak!C84</f>
        <v>Berilaža Danilo</v>
      </c>
      <c r="D89" s="56">
        <f>Spisak!W84</f>
        <v>0</v>
      </c>
      <c r="E89" s="56" t="str">
        <f>Spisak!X84</f>
        <v/>
      </c>
      <c r="F89" s="56">
        <f>Spisak!Y84</f>
        <v>0</v>
      </c>
      <c r="G89" s="57" t="str">
        <f>Spisak!Z84 &amp; OcjenaSlovima(Spisak!Z84)</f>
        <v/>
      </c>
    </row>
    <row r="90" spans="1:7" ht="12.9" customHeight="1" x14ac:dyDescent="0.25">
      <c r="A90" s="67">
        <v>83</v>
      </c>
      <c r="B90" s="70" t="str">
        <f>Spisak!B85</f>
        <v>49/2020</v>
      </c>
      <c r="C90" s="64" t="str">
        <f>Spisak!C85</f>
        <v>Kordić Elda</v>
      </c>
      <c r="D90" s="56">
        <f>Spisak!W85</f>
        <v>0</v>
      </c>
      <c r="E90" s="56" t="str">
        <f>Spisak!X85</f>
        <v/>
      </c>
      <c r="F90" s="56">
        <f>Spisak!Y85</f>
        <v>0</v>
      </c>
      <c r="G90" s="57" t="str">
        <f>Spisak!Z85 &amp; OcjenaSlovima(Spisak!Z85)</f>
        <v/>
      </c>
    </row>
    <row r="91" spans="1:7" ht="12.9" customHeight="1" x14ac:dyDescent="0.25">
      <c r="A91" s="67">
        <v>84</v>
      </c>
      <c r="B91" s="70" t="str">
        <f>Spisak!B86</f>
        <v>50/2020</v>
      </c>
      <c r="C91" s="64" t="str">
        <f>Spisak!C86</f>
        <v>Kralj Milica</v>
      </c>
      <c r="D91" s="56">
        <f>Spisak!W86</f>
        <v>0</v>
      </c>
      <c r="E91" s="56" t="str">
        <f>Spisak!X86</f>
        <v/>
      </c>
      <c r="F91" s="56">
        <f>Spisak!Y86</f>
        <v>0</v>
      </c>
      <c r="G91" s="57" t="str">
        <f>Spisak!Z86 &amp; OcjenaSlovima(Spisak!Z86)</f>
        <v/>
      </c>
    </row>
    <row r="92" spans="1:7" ht="12.9" customHeight="1" x14ac:dyDescent="0.25">
      <c r="A92" s="67">
        <v>85</v>
      </c>
      <c r="B92" s="70" t="str">
        <f>Spisak!B87</f>
        <v>51/2020</v>
      </c>
      <c r="C92" s="64" t="str">
        <f>Spisak!C87</f>
        <v>Veljić Marija</v>
      </c>
      <c r="D92" s="56">
        <f>Spisak!W87</f>
        <v>14</v>
      </c>
      <c r="E92" s="56" t="str">
        <f>Spisak!X87</f>
        <v/>
      </c>
      <c r="F92" s="56">
        <f>Spisak!Y87</f>
        <v>14</v>
      </c>
      <c r="G92" s="57" t="str">
        <f>Spisak!Z87 &amp; OcjenaSlovima(Spisak!Z87)</f>
        <v/>
      </c>
    </row>
    <row r="93" spans="1:7" ht="12.9" customHeight="1" x14ac:dyDescent="0.25">
      <c r="A93" s="67">
        <v>86</v>
      </c>
      <c r="B93" s="70" t="str">
        <f>Spisak!B88</f>
        <v>54/2020</v>
      </c>
      <c r="C93" s="64" t="str">
        <f>Spisak!C88</f>
        <v>Kajević Jusuf</v>
      </c>
      <c r="D93" s="56">
        <f>Spisak!W88</f>
        <v>6</v>
      </c>
      <c r="E93" s="56" t="str">
        <f>Spisak!X88</f>
        <v/>
      </c>
      <c r="F93" s="56">
        <f>Spisak!Y88</f>
        <v>6</v>
      </c>
      <c r="G93" s="57" t="str">
        <f>Spisak!Z88 &amp; OcjenaSlovima(Spisak!Z88)</f>
        <v/>
      </c>
    </row>
    <row r="94" spans="1:7" ht="12.9" customHeight="1" x14ac:dyDescent="0.25">
      <c r="A94" s="67">
        <v>87</v>
      </c>
      <c r="B94" s="70" t="str">
        <f>Spisak!B89</f>
        <v>58/2020</v>
      </c>
      <c r="C94" s="64" t="str">
        <f>Spisak!C89</f>
        <v>Miranović Anja</v>
      </c>
      <c r="D94" s="56">
        <f>Spisak!W89</f>
        <v>0</v>
      </c>
      <c r="E94" s="56" t="str">
        <f>Spisak!X89</f>
        <v/>
      </c>
      <c r="F94" s="56">
        <f>Spisak!Y89</f>
        <v>0</v>
      </c>
      <c r="G94" s="57" t="str">
        <f>Spisak!Z89 &amp; OcjenaSlovima(Spisak!Z89)</f>
        <v/>
      </c>
    </row>
    <row r="95" spans="1:7" ht="12.9" customHeight="1" x14ac:dyDescent="0.25">
      <c r="A95" s="67">
        <v>88</v>
      </c>
      <c r="B95" s="70" t="str">
        <f>Spisak!B90</f>
        <v>61/2020</v>
      </c>
      <c r="C95" s="64" t="str">
        <f>Spisak!C90</f>
        <v>Kulja Marija</v>
      </c>
      <c r="D95" s="56">
        <f>Spisak!W90</f>
        <v>0</v>
      </c>
      <c r="E95" s="56" t="str">
        <f>Spisak!X90</f>
        <v/>
      </c>
      <c r="F95" s="56">
        <f>Spisak!Y90</f>
        <v>0</v>
      </c>
      <c r="G95" s="57" t="str">
        <f>Spisak!Z90 &amp; OcjenaSlovima(Spisak!Z90)</f>
        <v/>
      </c>
    </row>
    <row r="96" spans="1:7" ht="12.9" customHeight="1" x14ac:dyDescent="0.25">
      <c r="A96" s="67">
        <v>89</v>
      </c>
      <c r="B96" s="70" t="str">
        <f>Spisak!B91</f>
        <v>62/2020</v>
      </c>
      <c r="C96" s="64" t="str">
        <f>Spisak!C91</f>
        <v>Baletić Dejan</v>
      </c>
      <c r="D96" s="56">
        <f>Spisak!W91</f>
        <v>0</v>
      </c>
      <c r="E96" s="56" t="str">
        <f>Spisak!X91</f>
        <v/>
      </c>
      <c r="F96" s="56">
        <f>Spisak!Y91</f>
        <v>0</v>
      </c>
      <c r="G96" s="57" t="str">
        <f>Spisak!Z91 &amp; OcjenaSlovima(Spisak!Z91)</f>
        <v/>
      </c>
    </row>
    <row r="97" spans="1:7" ht="12.9" customHeight="1" x14ac:dyDescent="0.25">
      <c r="A97" s="67">
        <v>90</v>
      </c>
      <c r="B97" s="70" t="str">
        <f>Spisak!B92</f>
        <v>63/2020</v>
      </c>
      <c r="C97" s="64" t="str">
        <f>Spisak!C92</f>
        <v>Katić Kristina</v>
      </c>
      <c r="D97" s="56">
        <f>Spisak!W92</f>
        <v>0</v>
      </c>
      <c r="E97" s="56" t="str">
        <f>Spisak!X92</f>
        <v/>
      </c>
      <c r="F97" s="56">
        <f>Spisak!Y92</f>
        <v>0</v>
      </c>
      <c r="G97" s="57" t="str">
        <f>Spisak!Z92 &amp; OcjenaSlovima(Spisak!Z92)</f>
        <v/>
      </c>
    </row>
    <row r="98" spans="1:7" ht="12.9" customHeight="1" x14ac:dyDescent="0.25">
      <c r="A98" s="67">
        <v>91</v>
      </c>
      <c r="B98" s="70" t="str">
        <f>Spisak!B93</f>
        <v>64/2020</v>
      </c>
      <c r="C98" s="64" t="str">
        <f>Spisak!C93</f>
        <v>Perišić Natalija</v>
      </c>
      <c r="D98" s="56">
        <f>Spisak!W93</f>
        <v>0</v>
      </c>
      <c r="E98" s="56" t="str">
        <f>Spisak!X93</f>
        <v/>
      </c>
      <c r="F98" s="56">
        <f>Spisak!Y93</f>
        <v>0</v>
      </c>
      <c r="G98" s="57" t="str">
        <f>Spisak!Z93 &amp; OcjenaSlovima(Spisak!Z93)</f>
        <v/>
      </c>
    </row>
    <row r="99" spans="1:7" ht="12.9" customHeight="1" x14ac:dyDescent="0.25">
      <c r="A99" s="67">
        <v>92</v>
      </c>
      <c r="B99" s="70" t="str">
        <f>Spisak!B94</f>
        <v>65/2020</v>
      </c>
      <c r="C99" s="64" t="str">
        <f>Spisak!C94</f>
        <v>Jovanović Jovana</v>
      </c>
      <c r="D99" s="56">
        <f>Spisak!W94</f>
        <v>0</v>
      </c>
      <c r="E99" s="56" t="str">
        <f>Spisak!X94</f>
        <v/>
      </c>
      <c r="F99" s="56">
        <f>Spisak!Y94</f>
        <v>0</v>
      </c>
      <c r="G99" s="57" t="str">
        <f>Spisak!Z94 &amp; OcjenaSlovima(Spisak!Z94)</f>
        <v/>
      </c>
    </row>
    <row r="100" spans="1:7" ht="12.9" customHeight="1" x14ac:dyDescent="0.25">
      <c r="A100" s="67">
        <v>93</v>
      </c>
      <c r="B100" s="70" t="str">
        <f>Spisak!B95</f>
        <v>66/2020</v>
      </c>
      <c r="C100" s="64" t="str">
        <f>Spisak!C95</f>
        <v>Femić Iva</v>
      </c>
      <c r="D100" s="56">
        <f>Spisak!W95</f>
        <v>0</v>
      </c>
      <c r="E100" s="56" t="str">
        <f>Spisak!X95</f>
        <v/>
      </c>
      <c r="F100" s="56">
        <f>Spisak!Y95</f>
        <v>0</v>
      </c>
      <c r="G100" s="57" t="str">
        <f>Spisak!Z95 &amp; OcjenaSlovima(Spisak!Z95)</f>
        <v/>
      </c>
    </row>
    <row r="101" spans="1:7" ht="12.9" customHeight="1" x14ac:dyDescent="0.25">
      <c r="A101" s="67">
        <v>94</v>
      </c>
      <c r="B101" s="70" t="str">
        <f>Spisak!B96</f>
        <v>67/2020</v>
      </c>
      <c r="C101" s="64" t="str">
        <f>Spisak!C96</f>
        <v>Perović Ljubica</v>
      </c>
      <c r="D101" s="56">
        <f>Spisak!W96</f>
        <v>0</v>
      </c>
      <c r="E101" s="56" t="str">
        <f>Spisak!X96</f>
        <v/>
      </c>
      <c r="F101" s="56">
        <f>Spisak!Y96</f>
        <v>0</v>
      </c>
      <c r="G101" s="57" t="str">
        <f>Spisak!Z96 &amp; OcjenaSlovima(Spisak!Z96)</f>
        <v/>
      </c>
    </row>
    <row r="102" spans="1:7" ht="12.9" customHeight="1" x14ac:dyDescent="0.25">
      <c r="A102" s="67">
        <v>95</v>
      </c>
      <c r="B102" s="70" t="str">
        <f>Spisak!B97</f>
        <v>68/2020</v>
      </c>
      <c r="C102" s="64" t="str">
        <f>Spisak!C97</f>
        <v>Caušević Nikola</v>
      </c>
      <c r="D102" s="56">
        <f>Spisak!W97</f>
        <v>0</v>
      </c>
      <c r="E102" s="56" t="str">
        <f>Spisak!X97</f>
        <v/>
      </c>
      <c r="F102" s="56">
        <f>Spisak!Y97</f>
        <v>0</v>
      </c>
      <c r="G102" s="57" t="str">
        <f>Spisak!Z97 &amp; OcjenaSlovima(Spisak!Z97)</f>
        <v/>
      </c>
    </row>
    <row r="103" spans="1:7" ht="12.9" customHeight="1" x14ac:dyDescent="0.25">
      <c r="A103" s="67">
        <v>96</v>
      </c>
      <c r="B103" s="70" t="str">
        <f>Spisak!B98</f>
        <v>69/2020</v>
      </c>
      <c r="C103" s="64" t="str">
        <f>Spisak!C98</f>
        <v>Pepić Jasin</v>
      </c>
      <c r="D103" s="56">
        <f>Spisak!W98</f>
        <v>0</v>
      </c>
      <c r="E103" s="56" t="str">
        <f>Spisak!X98</f>
        <v/>
      </c>
      <c r="F103" s="56">
        <f>Spisak!Y98</f>
        <v>0</v>
      </c>
      <c r="G103" s="57" t="str">
        <f>Spisak!Z98 &amp; OcjenaSlovima(Spisak!Z98)</f>
        <v/>
      </c>
    </row>
    <row r="104" spans="1:7" ht="12.9" customHeight="1" x14ac:dyDescent="0.25">
      <c r="A104" s="67">
        <v>97</v>
      </c>
      <c r="B104" s="70" t="str">
        <f>Spisak!B99</f>
        <v>71/2020</v>
      </c>
      <c r="C104" s="64" t="str">
        <f>Spisak!C99</f>
        <v>Drobac Jovana</v>
      </c>
      <c r="D104" s="56">
        <f>Spisak!W99</f>
        <v>0</v>
      </c>
      <c r="E104" s="56" t="str">
        <f>Spisak!X99</f>
        <v/>
      </c>
      <c r="F104" s="56">
        <f>Spisak!Y99</f>
        <v>0</v>
      </c>
      <c r="G104" s="57" t="str">
        <f>Spisak!Z99 &amp; OcjenaSlovima(Spisak!Z99)</f>
        <v/>
      </c>
    </row>
    <row r="105" spans="1:7" ht="12.9" customHeight="1" x14ac:dyDescent="0.25">
      <c r="A105" s="67">
        <v>98</v>
      </c>
      <c r="B105" s="70" t="str">
        <f>Spisak!B100</f>
        <v>73/2020</v>
      </c>
      <c r="C105" s="64" t="str">
        <f>Spisak!C100</f>
        <v>Mirković Mia</v>
      </c>
      <c r="D105" s="56">
        <f>Spisak!W100</f>
        <v>0</v>
      </c>
      <c r="E105" s="56" t="str">
        <f>Spisak!X100</f>
        <v/>
      </c>
      <c r="F105" s="56">
        <f>Spisak!Y100</f>
        <v>0</v>
      </c>
      <c r="G105" s="57" t="str">
        <f>Spisak!Z100 &amp; OcjenaSlovima(Spisak!Z100)</f>
        <v/>
      </c>
    </row>
    <row r="106" spans="1:7" ht="12.9" customHeight="1" x14ac:dyDescent="0.25">
      <c r="A106" s="67">
        <v>99</v>
      </c>
      <c r="B106" s="70" t="str">
        <f>Spisak!B101</f>
        <v>74/2020</v>
      </c>
      <c r="C106" s="64" t="str">
        <f>Spisak!C101</f>
        <v>Špatolaj Marija</v>
      </c>
      <c r="D106" s="56">
        <f>Spisak!W101</f>
        <v>0</v>
      </c>
      <c r="E106" s="56" t="str">
        <f>Spisak!X101</f>
        <v/>
      </c>
      <c r="F106" s="56">
        <f>Spisak!Y101</f>
        <v>0</v>
      </c>
      <c r="G106" s="57" t="str">
        <f>Spisak!Z101 &amp; OcjenaSlovima(Spisak!Z101)</f>
        <v/>
      </c>
    </row>
    <row r="107" spans="1:7" ht="12.9" customHeight="1" x14ac:dyDescent="0.25">
      <c r="A107" s="67">
        <v>100</v>
      </c>
      <c r="B107" s="70" t="str">
        <f>Spisak!B102</f>
        <v>75/2020</v>
      </c>
      <c r="C107" s="64" t="str">
        <f>Spisak!C102</f>
        <v>Hot Amina</v>
      </c>
      <c r="D107" s="56">
        <f>Spisak!W102</f>
        <v>0</v>
      </c>
      <c r="E107" s="56" t="str">
        <f>Spisak!X102</f>
        <v/>
      </c>
      <c r="F107" s="56">
        <f>Spisak!Y102</f>
        <v>0</v>
      </c>
      <c r="G107" s="57" t="str">
        <f>Spisak!Z102 &amp; OcjenaSlovima(Spisak!Z102)</f>
        <v/>
      </c>
    </row>
    <row r="108" spans="1:7" ht="12.9" customHeight="1" x14ac:dyDescent="0.25">
      <c r="A108" s="67">
        <v>101</v>
      </c>
      <c r="B108" s="70" t="str">
        <f>Spisak!B103</f>
        <v>76/2020</v>
      </c>
      <c r="C108" s="64" t="str">
        <f>Spisak!C103</f>
        <v>Marković Iva</v>
      </c>
      <c r="D108" s="56">
        <f>Spisak!W103</f>
        <v>0</v>
      </c>
      <c r="E108" s="56" t="str">
        <f>Spisak!X103</f>
        <v/>
      </c>
      <c r="F108" s="56">
        <f>Spisak!Y103</f>
        <v>0</v>
      </c>
      <c r="G108" s="57" t="str">
        <f>Spisak!Z103 &amp; OcjenaSlovima(Spisak!Z103)</f>
        <v/>
      </c>
    </row>
    <row r="109" spans="1:7" ht="12.9" customHeight="1" x14ac:dyDescent="0.25">
      <c r="A109" s="67">
        <v>102</v>
      </c>
      <c r="B109" s="70" t="str">
        <f>Spisak!B104</f>
        <v>77/2020</v>
      </c>
      <c r="C109" s="64" t="str">
        <f>Spisak!C104</f>
        <v>Probyi Golova Artem</v>
      </c>
      <c r="D109" s="56">
        <f>Spisak!W104</f>
        <v>2</v>
      </c>
      <c r="E109" s="56" t="str">
        <f>Spisak!X104</f>
        <v/>
      </c>
      <c r="F109" s="56">
        <f>Spisak!Y104</f>
        <v>2</v>
      </c>
      <c r="G109" s="57" t="str">
        <f>Spisak!Z104 &amp; OcjenaSlovima(Spisak!Z104)</f>
        <v/>
      </c>
    </row>
    <row r="110" spans="1:7" ht="12.9" customHeight="1" x14ac:dyDescent="0.25">
      <c r="A110" s="67">
        <v>103</v>
      </c>
      <c r="B110" s="70" t="str">
        <f>Spisak!B105</f>
        <v>78/2020</v>
      </c>
      <c r="C110" s="64" t="str">
        <f>Spisak!C105</f>
        <v>Đurović Balša</v>
      </c>
      <c r="D110" s="56">
        <f>Spisak!W105</f>
        <v>0</v>
      </c>
      <c r="E110" s="56" t="str">
        <f>Spisak!X105</f>
        <v/>
      </c>
      <c r="F110" s="56">
        <f>Spisak!Y105</f>
        <v>0</v>
      </c>
      <c r="G110" s="57" t="str">
        <f>Spisak!Z105 &amp; OcjenaSlovima(Spisak!Z105)</f>
        <v/>
      </c>
    </row>
    <row r="111" spans="1:7" ht="12.9" customHeight="1" x14ac:dyDescent="0.25">
      <c r="A111" s="67">
        <v>104</v>
      </c>
      <c r="B111" s="70" t="str">
        <f>Spisak!B106</f>
        <v>1/2019</v>
      </c>
      <c r="C111" s="64" t="str">
        <f>Spisak!C106</f>
        <v>Stanković Milica</v>
      </c>
      <c r="D111" s="56">
        <f>Spisak!W106</f>
        <v>0</v>
      </c>
      <c r="E111" s="56" t="str">
        <f>Spisak!X106</f>
        <v/>
      </c>
      <c r="F111" s="56">
        <f>Spisak!Y106</f>
        <v>0</v>
      </c>
      <c r="G111" s="57" t="str">
        <f>Spisak!Z106 &amp; OcjenaSlovima(Spisak!Z106)</f>
        <v/>
      </c>
    </row>
    <row r="112" spans="1:7" ht="12.9" customHeight="1" x14ac:dyDescent="0.25">
      <c r="A112" s="67">
        <v>105</v>
      </c>
      <c r="B112" s="70" t="str">
        <f>Spisak!B107</f>
        <v>2/2019</v>
      </c>
      <c r="C112" s="64" t="str">
        <f>Spisak!C107</f>
        <v>Đorđević Jelena</v>
      </c>
      <c r="D112" s="56">
        <f>Spisak!W107</f>
        <v>0</v>
      </c>
      <c r="E112" s="56" t="str">
        <f>Spisak!X107</f>
        <v/>
      </c>
      <c r="F112" s="56">
        <f>Spisak!Y107</f>
        <v>0</v>
      </c>
      <c r="G112" s="57" t="str">
        <f>Spisak!Z107 &amp; OcjenaSlovima(Spisak!Z107)</f>
        <v/>
      </c>
    </row>
    <row r="113" spans="1:7" ht="12.9" customHeight="1" x14ac:dyDescent="0.25">
      <c r="A113" s="67">
        <v>106</v>
      </c>
      <c r="B113" s="70" t="str">
        <f>Spisak!B108</f>
        <v>5/2019</v>
      </c>
      <c r="C113" s="64" t="str">
        <f>Spisak!C108</f>
        <v>Radović Miloš</v>
      </c>
      <c r="D113" s="56">
        <f>Spisak!W108</f>
        <v>5</v>
      </c>
      <c r="E113" s="56" t="str">
        <f>Spisak!X108</f>
        <v/>
      </c>
      <c r="F113" s="56">
        <f>Spisak!Y108</f>
        <v>5</v>
      </c>
      <c r="G113" s="57" t="str">
        <f>Spisak!Z108 &amp; OcjenaSlovima(Spisak!Z108)</f>
        <v/>
      </c>
    </row>
    <row r="114" spans="1:7" ht="12.9" customHeight="1" x14ac:dyDescent="0.25">
      <c r="A114" s="67">
        <v>107</v>
      </c>
      <c r="B114" s="70" t="str">
        <f>Spisak!B109</f>
        <v>6/2019</v>
      </c>
      <c r="C114" s="64" t="str">
        <f>Spisak!C109</f>
        <v>Tešović Sanja</v>
      </c>
      <c r="D114" s="56">
        <f>Spisak!W109</f>
        <v>0</v>
      </c>
      <c r="E114" s="56" t="str">
        <f>Spisak!X109</f>
        <v/>
      </c>
      <c r="F114" s="56">
        <f>Spisak!Y109</f>
        <v>0</v>
      </c>
      <c r="G114" s="57" t="str">
        <f>Spisak!Z109 &amp; OcjenaSlovima(Spisak!Z109)</f>
        <v/>
      </c>
    </row>
    <row r="115" spans="1:7" ht="12.9" customHeight="1" x14ac:dyDescent="0.25">
      <c r="A115" s="67">
        <v>108</v>
      </c>
      <c r="B115" s="70" t="str">
        <f>Spisak!B110</f>
        <v>9/2019</v>
      </c>
      <c r="C115" s="64" t="str">
        <f>Spisak!C110</f>
        <v>Popović Šćepan</v>
      </c>
      <c r="D115" s="56">
        <f>Spisak!W110</f>
        <v>0</v>
      </c>
      <c r="E115" s="56" t="str">
        <f>Spisak!X110</f>
        <v/>
      </c>
      <c r="F115" s="56">
        <f>Spisak!Y110</f>
        <v>0</v>
      </c>
      <c r="G115" s="57" t="str">
        <f>Spisak!Z110 &amp; OcjenaSlovima(Spisak!Z110)</f>
        <v/>
      </c>
    </row>
    <row r="116" spans="1:7" ht="12.9" customHeight="1" x14ac:dyDescent="0.25">
      <c r="A116" s="67">
        <v>109</v>
      </c>
      <c r="B116" s="70" t="str">
        <f>Spisak!B111</f>
        <v>11/2019</v>
      </c>
      <c r="C116" s="64" t="str">
        <f>Spisak!C111</f>
        <v>Zoronjić Elma</v>
      </c>
      <c r="D116" s="56">
        <f>Spisak!W111</f>
        <v>0</v>
      </c>
      <c r="E116" s="56" t="str">
        <f>Spisak!X111</f>
        <v/>
      </c>
      <c r="F116" s="56">
        <f>Spisak!Y111</f>
        <v>0</v>
      </c>
      <c r="G116" s="57" t="str">
        <f>Spisak!Z111 &amp; OcjenaSlovima(Spisak!Z111)</f>
        <v/>
      </c>
    </row>
    <row r="117" spans="1:7" ht="12.9" customHeight="1" x14ac:dyDescent="0.25">
      <c r="A117" s="67">
        <v>110</v>
      </c>
      <c r="B117" s="70" t="str">
        <f>Spisak!B112</f>
        <v>13/2019</v>
      </c>
      <c r="C117" s="64" t="str">
        <f>Spisak!C112</f>
        <v>Otović Tijana</v>
      </c>
      <c r="D117" s="56">
        <f>Spisak!W112</f>
        <v>0</v>
      </c>
      <c r="E117" s="56" t="str">
        <f>Spisak!X112</f>
        <v/>
      </c>
      <c r="F117" s="56">
        <f>Spisak!Y112</f>
        <v>0</v>
      </c>
      <c r="G117" s="57" t="str">
        <f>Spisak!Z112 &amp; OcjenaSlovima(Spisak!Z112)</f>
        <v/>
      </c>
    </row>
    <row r="118" spans="1:7" ht="12.9" customHeight="1" x14ac:dyDescent="0.25">
      <c r="A118" s="67">
        <v>111</v>
      </c>
      <c r="B118" s="70" t="str">
        <f>Spisak!B113</f>
        <v>14/2019</v>
      </c>
      <c r="C118" s="64" t="str">
        <f>Spisak!C113</f>
        <v>Milikić Jovan</v>
      </c>
      <c r="D118" s="56">
        <f>Spisak!W113</f>
        <v>0</v>
      </c>
      <c r="E118" s="56" t="str">
        <f>Spisak!X113</f>
        <v/>
      </c>
      <c r="F118" s="56">
        <f>Spisak!Y113</f>
        <v>0</v>
      </c>
      <c r="G118" s="57" t="str">
        <f>Spisak!Z113 &amp; OcjenaSlovima(Spisak!Z113)</f>
        <v/>
      </c>
    </row>
    <row r="119" spans="1:7" ht="12.9" customHeight="1" x14ac:dyDescent="0.25">
      <c r="A119" s="67">
        <v>112</v>
      </c>
      <c r="B119" s="70" t="str">
        <f>Spisak!B114</f>
        <v>18/2019</v>
      </c>
      <c r="C119" s="64" t="str">
        <f>Spisak!C114</f>
        <v>Popović Veselin</v>
      </c>
      <c r="D119" s="56">
        <f>Spisak!W114</f>
        <v>0</v>
      </c>
      <c r="E119" s="56" t="str">
        <f>Spisak!X114</f>
        <v/>
      </c>
      <c r="F119" s="56">
        <f>Spisak!Y114</f>
        <v>0</v>
      </c>
      <c r="G119" s="57" t="str">
        <f>Spisak!Z114 &amp; OcjenaSlovima(Spisak!Z114)</f>
        <v/>
      </c>
    </row>
    <row r="120" spans="1:7" ht="12.9" customHeight="1" x14ac:dyDescent="0.25">
      <c r="A120" s="67">
        <v>113</v>
      </c>
      <c r="B120" s="70" t="str">
        <f>Spisak!B115</f>
        <v>22/2019</v>
      </c>
      <c r="C120" s="64" t="str">
        <f>Spisak!C115</f>
        <v>Iritano Paola</v>
      </c>
      <c r="D120" s="56">
        <f>Spisak!W115</f>
        <v>0</v>
      </c>
      <c r="E120" s="56" t="str">
        <f>Spisak!X115</f>
        <v/>
      </c>
      <c r="F120" s="56">
        <f>Spisak!Y115</f>
        <v>0</v>
      </c>
      <c r="G120" s="57" t="str">
        <f>Spisak!Z115 &amp; OcjenaSlovima(Spisak!Z115)</f>
        <v/>
      </c>
    </row>
    <row r="121" spans="1:7" ht="12.9" customHeight="1" x14ac:dyDescent="0.25">
      <c r="A121" s="67">
        <v>114</v>
      </c>
      <c r="B121" s="70" t="str">
        <f>Spisak!B116</f>
        <v>23/2019</v>
      </c>
      <c r="C121" s="64" t="str">
        <f>Spisak!C116</f>
        <v>Đurović Jovana</v>
      </c>
      <c r="D121" s="56">
        <f>Spisak!W116</f>
        <v>5</v>
      </c>
      <c r="E121" s="56" t="str">
        <f>Spisak!X116</f>
        <v/>
      </c>
      <c r="F121" s="56">
        <f>Spisak!Y116</f>
        <v>5</v>
      </c>
      <c r="G121" s="57" t="str">
        <f>Spisak!Z116 &amp; OcjenaSlovima(Spisak!Z116)</f>
        <v/>
      </c>
    </row>
    <row r="122" spans="1:7" ht="12.9" customHeight="1" x14ac:dyDescent="0.25">
      <c r="A122" s="67">
        <v>115</v>
      </c>
      <c r="B122" s="70" t="str">
        <f>Spisak!B117</f>
        <v>28/2019</v>
      </c>
      <c r="C122" s="64" t="str">
        <f>Spisak!C117</f>
        <v>Vuković Filip</v>
      </c>
      <c r="D122" s="56">
        <f>Spisak!W117</f>
        <v>0</v>
      </c>
      <c r="E122" s="56" t="str">
        <f>Spisak!X117</f>
        <v/>
      </c>
      <c r="F122" s="56">
        <f>Spisak!Y117</f>
        <v>0</v>
      </c>
      <c r="G122" s="57" t="str">
        <f>Spisak!Z117 &amp; OcjenaSlovima(Spisak!Z117)</f>
        <v/>
      </c>
    </row>
    <row r="123" spans="1:7" ht="12.9" customHeight="1" x14ac:dyDescent="0.25">
      <c r="A123" s="67">
        <v>116</v>
      </c>
      <c r="B123" s="70" t="str">
        <f>Spisak!B118</f>
        <v>29/2019</v>
      </c>
      <c r="C123" s="64" t="str">
        <f>Spisak!C118</f>
        <v>Leposavić Lazar</v>
      </c>
      <c r="D123" s="56">
        <f>Spisak!W118</f>
        <v>5</v>
      </c>
      <c r="E123" s="56" t="str">
        <f>Spisak!X118</f>
        <v/>
      </c>
      <c r="F123" s="56">
        <f>Spisak!Y118</f>
        <v>5</v>
      </c>
      <c r="G123" s="57" t="str">
        <f>Spisak!Z118 &amp; OcjenaSlovima(Spisak!Z118)</f>
        <v/>
      </c>
    </row>
    <row r="124" spans="1:7" ht="12.9" customHeight="1" x14ac:dyDescent="0.25">
      <c r="A124" s="67">
        <v>117</v>
      </c>
      <c r="B124" s="70" t="str">
        <f>Spisak!B119</f>
        <v>31/2019</v>
      </c>
      <c r="C124" s="64" t="str">
        <f>Spisak!C119</f>
        <v>Zec Jelena</v>
      </c>
      <c r="D124" s="56">
        <f>Spisak!W119</f>
        <v>0</v>
      </c>
      <c r="E124" s="56" t="str">
        <f>Spisak!X119</f>
        <v/>
      </c>
      <c r="F124" s="56">
        <f>Spisak!Y119</f>
        <v>0</v>
      </c>
      <c r="G124" s="57" t="str">
        <f>Spisak!Z119 &amp; OcjenaSlovima(Spisak!Z119)</f>
        <v/>
      </c>
    </row>
    <row r="125" spans="1:7" ht="12.9" customHeight="1" x14ac:dyDescent="0.25">
      <c r="A125" s="67">
        <v>118</v>
      </c>
      <c r="B125" s="70" t="str">
        <f>Spisak!B120</f>
        <v>32/2019</v>
      </c>
      <c r="C125" s="64" t="str">
        <f>Spisak!C120</f>
        <v>Zvizdić Nikola</v>
      </c>
      <c r="D125" s="56">
        <f>Spisak!W120</f>
        <v>19</v>
      </c>
      <c r="E125" s="56" t="str">
        <f>Spisak!X120</f>
        <v/>
      </c>
      <c r="F125" s="56">
        <f>Spisak!Y120</f>
        <v>19</v>
      </c>
      <c r="G125" s="57" t="str">
        <f>Spisak!Z120 &amp; OcjenaSlovima(Spisak!Z120)</f>
        <v/>
      </c>
    </row>
    <row r="126" spans="1:7" ht="12.9" customHeight="1" x14ac:dyDescent="0.25">
      <c r="A126" s="67">
        <v>119</v>
      </c>
      <c r="B126" s="70" t="str">
        <f>Spisak!B121</f>
        <v>34/2019</v>
      </c>
      <c r="C126" s="64" t="str">
        <f>Spisak!C121</f>
        <v>Kruščić Jovana</v>
      </c>
      <c r="D126" s="56">
        <f>Spisak!W121</f>
        <v>2</v>
      </c>
      <c r="E126" s="56" t="str">
        <f>Spisak!X121</f>
        <v/>
      </c>
      <c r="F126" s="56">
        <f>Spisak!Y121</f>
        <v>2</v>
      </c>
      <c r="G126" s="57" t="str">
        <f>Spisak!Z121 &amp; OcjenaSlovima(Spisak!Z121)</f>
        <v/>
      </c>
    </row>
    <row r="127" spans="1:7" ht="12.9" customHeight="1" x14ac:dyDescent="0.25">
      <c r="A127" s="67">
        <v>120</v>
      </c>
      <c r="B127" s="70" t="str">
        <f>Spisak!B122</f>
        <v>35/2019</v>
      </c>
      <c r="C127" s="64" t="str">
        <f>Spisak!C122</f>
        <v>Rovčanin Marijana</v>
      </c>
      <c r="D127" s="56">
        <f>Spisak!W122</f>
        <v>28</v>
      </c>
      <c r="E127" s="56" t="str">
        <f>Spisak!X122</f>
        <v/>
      </c>
      <c r="F127" s="56">
        <f>Spisak!Y122</f>
        <v>28</v>
      </c>
      <c r="G127" s="57" t="str">
        <f>Spisak!Z122 &amp; OcjenaSlovima(Spisak!Z122)</f>
        <v/>
      </c>
    </row>
    <row r="128" spans="1:7" ht="12.9" customHeight="1" x14ac:dyDescent="0.25">
      <c r="A128" s="67">
        <v>121</v>
      </c>
      <c r="B128" s="70" t="str">
        <f>Spisak!B123</f>
        <v>37/2019</v>
      </c>
      <c r="C128" s="64" t="str">
        <f>Spisak!C123</f>
        <v>Nikolić Jovana</v>
      </c>
      <c r="D128" s="56">
        <f>Spisak!W123</f>
        <v>0</v>
      </c>
      <c r="E128" s="56" t="str">
        <f>Spisak!X123</f>
        <v/>
      </c>
      <c r="F128" s="56">
        <f>Spisak!Y123</f>
        <v>0</v>
      </c>
      <c r="G128" s="57" t="str">
        <f>Spisak!Z123 &amp; OcjenaSlovima(Spisak!Z123)</f>
        <v/>
      </c>
    </row>
    <row r="129" spans="1:7" ht="12.9" customHeight="1" x14ac:dyDescent="0.25">
      <c r="A129" s="67">
        <v>122</v>
      </c>
      <c r="B129" s="70" t="str">
        <f>Spisak!B124</f>
        <v>41/2019</v>
      </c>
      <c r="C129" s="64" t="str">
        <f>Spisak!C124</f>
        <v>Rujović Jasmina</v>
      </c>
      <c r="D129" s="56">
        <f>Spisak!W124</f>
        <v>0</v>
      </c>
      <c r="E129" s="56" t="str">
        <f>Spisak!X124</f>
        <v/>
      </c>
      <c r="F129" s="56">
        <f>Spisak!Y124</f>
        <v>0</v>
      </c>
      <c r="G129" s="57" t="str">
        <f>Spisak!Z124 &amp; OcjenaSlovima(Spisak!Z124)</f>
        <v/>
      </c>
    </row>
    <row r="130" spans="1:7" ht="12.9" customHeight="1" x14ac:dyDescent="0.25">
      <c r="A130" s="67">
        <v>123</v>
      </c>
      <c r="B130" s="70" t="str">
        <f>Spisak!B125</f>
        <v>42/2019</v>
      </c>
      <c r="C130" s="64" t="str">
        <f>Spisak!C125</f>
        <v>Zindović Dejana</v>
      </c>
      <c r="D130" s="56">
        <f>Spisak!W125</f>
        <v>0</v>
      </c>
      <c r="E130" s="56" t="str">
        <f>Spisak!X125</f>
        <v/>
      </c>
      <c r="F130" s="56">
        <f>Spisak!Y125</f>
        <v>0</v>
      </c>
      <c r="G130" s="57" t="str">
        <f>Spisak!Z125 &amp; OcjenaSlovima(Spisak!Z125)</f>
        <v/>
      </c>
    </row>
    <row r="131" spans="1:7" ht="12.9" customHeight="1" thickBot="1" x14ac:dyDescent="0.3">
      <c r="A131" s="68">
        <v>124</v>
      </c>
      <c r="B131" s="71" t="str">
        <f>Spisak!B126</f>
        <v>49/2019</v>
      </c>
      <c r="C131" s="65" t="str">
        <f>Spisak!C126</f>
        <v>Femić Andrija</v>
      </c>
      <c r="D131" s="58">
        <f>Spisak!W126</f>
        <v>0</v>
      </c>
      <c r="E131" s="58" t="str">
        <f>Spisak!X126</f>
        <v/>
      </c>
      <c r="F131" s="58">
        <f>Spisak!Y126</f>
        <v>0</v>
      </c>
      <c r="G131" s="59" t="str">
        <f>Spisak!Z126 &amp; OcjenaSlovima(Spisak!Z126)</f>
        <v/>
      </c>
    </row>
    <row r="133" spans="1:7" x14ac:dyDescent="0.25">
      <c r="A133" s="139" t="s">
        <v>104</v>
      </c>
      <c r="B133" s="139"/>
      <c r="C133" s="139"/>
      <c r="G133" s="48" t="s">
        <v>9</v>
      </c>
    </row>
    <row r="136" spans="1:7" x14ac:dyDescent="0.25">
      <c r="F136" s="49"/>
      <c r="G136" s="49"/>
    </row>
    <row r="138" spans="1:7" x14ac:dyDescent="0.25">
      <c r="G138" s="48" t="s">
        <v>39</v>
      </c>
    </row>
  </sheetData>
  <mergeCells count="12">
    <mergeCell ref="A133:C13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0"/>
  <sheetViews>
    <sheetView workbookViewId="0">
      <selection sqref="A1:P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7" t="s">
        <v>57</v>
      </c>
    </row>
    <row r="2" spans="1:19" ht="17.100000000000001" customHeight="1" x14ac:dyDescent="0.25">
      <c r="A2" s="47" t="s">
        <v>58</v>
      </c>
    </row>
    <row r="3" spans="1:19" ht="17.100000000000001" customHeight="1" x14ac:dyDescent="0.25">
      <c r="A3" s="47" t="s">
        <v>59</v>
      </c>
    </row>
    <row r="4" spans="1:19" ht="17.100000000000001" customHeight="1" x14ac:dyDescent="0.25">
      <c r="A4" s="47" t="s">
        <v>108</v>
      </c>
      <c r="B4" s="74"/>
      <c r="C4" s="74" t="s">
        <v>111</v>
      </c>
    </row>
    <row r="5" spans="1:19" ht="17.100000000000001" customHeight="1" x14ac:dyDescent="0.25">
      <c r="A5" s="47" t="s">
        <v>110</v>
      </c>
      <c r="B5" s="74"/>
    </row>
    <row r="6" spans="1:19" ht="17.100000000000001" customHeight="1" x14ac:dyDescent="0.25">
      <c r="A6" s="47" t="s">
        <v>109</v>
      </c>
    </row>
    <row r="8" spans="1:19" ht="20.100000000000001" customHeight="1" x14ac:dyDescent="0.25">
      <c r="A8" s="145" t="s">
        <v>60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20.100000000000001" customHeight="1" x14ac:dyDescent="0.25">
      <c r="A9" s="146" t="s">
        <v>61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1:19" ht="20.100000000000001" customHeight="1" x14ac:dyDescent="0.25">
      <c r="A10" s="146" t="s">
        <v>105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</row>
    <row r="11" spans="1:19" ht="13.8" thickBot="1" x14ac:dyDescent="0.3"/>
    <row r="12" spans="1:19" ht="30" customHeight="1" x14ac:dyDescent="0.25">
      <c r="A12" s="135" t="s">
        <v>62</v>
      </c>
      <c r="B12" s="129" t="s">
        <v>63</v>
      </c>
      <c r="C12" s="129" t="s">
        <v>64</v>
      </c>
      <c r="D12" s="129" t="s">
        <v>65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 t="s">
        <v>73</v>
      </c>
      <c r="Q12" s="129"/>
      <c r="R12" s="129"/>
      <c r="S12" s="132"/>
    </row>
    <row r="13" spans="1:19" x14ac:dyDescent="0.25">
      <c r="A13" s="136"/>
      <c r="B13" s="130"/>
      <c r="C13" s="130"/>
      <c r="D13" s="130" t="s">
        <v>66</v>
      </c>
      <c r="E13" s="130"/>
      <c r="F13" s="130" t="s">
        <v>67</v>
      </c>
      <c r="G13" s="130"/>
      <c r="H13" s="130" t="s">
        <v>68</v>
      </c>
      <c r="I13" s="130"/>
      <c r="J13" s="130" t="s">
        <v>69</v>
      </c>
      <c r="K13" s="130"/>
      <c r="L13" s="130" t="s">
        <v>70</v>
      </c>
      <c r="M13" s="130"/>
      <c r="N13" s="130" t="s">
        <v>71</v>
      </c>
      <c r="O13" s="130"/>
      <c r="P13" s="130" t="s">
        <v>74</v>
      </c>
      <c r="Q13" s="130"/>
      <c r="R13" s="130" t="s">
        <v>75</v>
      </c>
      <c r="S13" s="133"/>
    </row>
    <row r="14" spans="1:19" ht="13.8" thickBot="1" x14ac:dyDescent="0.3">
      <c r="A14" s="137"/>
      <c r="B14" s="131"/>
      <c r="C14" s="131"/>
      <c r="D14" s="72" t="s">
        <v>62</v>
      </c>
      <c r="E14" s="72" t="s">
        <v>72</v>
      </c>
      <c r="F14" s="72" t="s">
        <v>62</v>
      </c>
      <c r="G14" s="72" t="s">
        <v>72</v>
      </c>
      <c r="H14" s="72" t="s">
        <v>62</v>
      </c>
      <c r="I14" s="72" t="s">
        <v>72</v>
      </c>
      <c r="J14" s="72" t="s">
        <v>62</v>
      </c>
      <c r="K14" s="72" t="s">
        <v>72</v>
      </c>
      <c r="L14" s="72" t="s">
        <v>62</v>
      </c>
      <c r="M14" s="72" t="s">
        <v>72</v>
      </c>
      <c r="N14" s="72" t="s">
        <v>62</v>
      </c>
      <c r="O14" s="72" t="s">
        <v>72</v>
      </c>
      <c r="P14" s="72" t="s">
        <v>62</v>
      </c>
      <c r="Q14" s="72" t="s">
        <v>72</v>
      </c>
      <c r="R14" s="72" t="s">
        <v>62</v>
      </c>
      <c r="S14" s="73" t="s">
        <v>72</v>
      </c>
    </row>
    <row r="15" spans="1:19" ht="30" customHeight="1" thickBot="1" x14ac:dyDescent="0.3">
      <c r="A15" s="50">
        <v>1</v>
      </c>
      <c r="B15" s="51" t="s">
        <v>106</v>
      </c>
      <c r="C15" s="51">
        <v>0</v>
      </c>
      <c r="D15" s="51">
        <f>COUNTIF(Spisak!Z3:Z126, "=A")</f>
        <v>0</v>
      </c>
      <c r="E15" s="51" t="e">
        <f>ROUND(100*D15/C15,1)</f>
        <v>#DIV/0!</v>
      </c>
      <c r="F15" s="51">
        <v>0</v>
      </c>
      <c r="G15" s="51" t="e">
        <f>ROUND(100*F15/C15,1)</f>
        <v>#DIV/0!</v>
      </c>
      <c r="H15" s="51">
        <f>COUNTIF(Spisak!Z3:Z126, "=C")</f>
        <v>0</v>
      </c>
      <c r="I15" s="51" t="e">
        <f>ROUND(100*H15/C15,1)</f>
        <v>#DIV/0!</v>
      </c>
      <c r="J15" s="51">
        <v>0</v>
      </c>
      <c r="K15" s="51" t="e">
        <f>ROUND(100*J15/C15,1)</f>
        <v>#DIV/0!</v>
      </c>
      <c r="L15" s="51">
        <v>0</v>
      </c>
      <c r="M15" s="51" t="e">
        <f>ROUND(100*L15/C15,1)</f>
        <v>#DIV/0!</v>
      </c>
      <c r="N15" s="51">
        <v>8</v>
      </c>
      <c r="O15" s="51" t="e">
        <f>MAX(0,100-E15-G15-I15-K15-M15)</f>
        <v>#DIV/0!</v>
      </c>
      <c r="P15" s="51">
        <v>0</v>
      </c>
      <c r="Q15" s="51" t="e">
        <f>ROUND(100*P15/C15,1)</f>
        <v>#DIV/0!</v>
      </c>
      <c r="R15" s="51">
        <v>0</v>
      </c>
      <c r="S15" s="52" t="e">
        <f>O15</f>
        <v>#DIV/0!</v>
      </c>
    </row>
    <row r="19" spans="16:19" x14ac:dyDescent="0.25">
      <c r="P19" s="49"/>
      <c r="Q19" s="49"/>
      <c r="R19" s="49"/>
      <c r="S19" s="49"/>
    </row>
    <row r="20" spans="16:19" x14ac:dyDescent="0.25">
      <c r="S20" s="75" t="s">
        <v>107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2017-01-31T17:54:24Z</cp:lastPrinted>
  <dcterms:created xsi:type="dcterms:W3CDTF">1999-11-01T09:35:38Z</dcterms:created>
  <dcterms:modified xsi:type="dcterms:W3CDTF">2022-01-05T18:09:48Z</dcterms:modified>
</cp:coreProperties>
</file>